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C8A8DC63-8868-4A4C-9EDD-F8809E570131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chool" sheetId="3" r:id="rId1"/>
    <sheet name="Practice Filter" sheetId="10" r:id="rId2"/>
    <sheet name="Table" sheetId="11" r:id="rId3"/>
    <sheet name="TABLE 2" sheetId="20" r:id="rId4"/>
    <sheet name="Text File" sheetId="13" r:id="rId5"/>
    <sheet name="Functions" sheetId="15" r:id="rId6"/>
    <sheet name="Airline Data" sheetId="17" r:id="rId7"/>
    <sheet name="Frozen" sheetId="18" r:id="rId8"/>
    <sheet name="Company" sheetId="22" r:id="rId9"/>
    <sheet name="Financial" sheetId="23" r:id="rId10"/>
    <sheet name="Construction" sheetId="24" r:id="rId11"/>
    <sheet name="Grades" sheetId="25" r:id="rId12"/>
    <sheet name="Sales" sheetId="19" state="hidden" r:id="rId13"/>
  </sheets>
  <externalReferences>
    <externalReference r:id="rId14"/>
  </externalReferences>
  <definedNames>
    <definedName name="Comm_Rate">#REF!</definedName>
    <definedName name="DIVA_Profit">#REF!</definedName>
    <definedName name="DIVB_Profit">#REF!</definedName>
    <definedName name="holidays">Construction!$I$5:$I$10</definedName>
    <definedName name="Query_from_MS_Access_Database" localSheetId="7" hidden="1">Frozen!$A$3:$H$83</definedName>
    <definedName name="text_file">'Text File'!$A$1:$F$9</definedName>
    <definedName name="total">#REF!</definedName>
    <definedName name="Vendor_table">'TABLE 2'!$A$1:$B$15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8" i="25" l="1"/>
  <c r="K27" i="25"/>
  <c r="K26" i="25"/>
  <c r="K25" i="25"/>
  <c r="K24" i="25"/>
  <c r="K23" i="25"/>
  <c r="K22" i="25"/>
  <c r="K21" i="25"/>
  <c r="B3" i="23" l="1"/>
  <c r="B1" i="18"/>
  <c r="E25" i="17"/>
  <c r="D25" i="17"/>
  <c r="C25" i="17"/>
  <c r="E17" i="17"/>
  <c r="D17" i="17"/>
  <c r="C17" i="17"/>
  <c r="D9" i="17"/>
  <c r="E9" i="17"/>
  <c r="C9" i="17"/>
  <c r="H7" i="10" l="1"/>
  <c r="H8" i="10"/>
  <c r="H9" i="10"/>
  <c r="H10" i="10"/>
  <c r="H11" i="10"/>
  <c r="H12" i="10"/>
  <c r="H13" i="10"/>
  <c r="H14" i="10"/>
  <c r="H15" i="10"/>
  <c r="H16" i="10"/>
  <c r="H17" i="10"/>
  <c r="H18" i="10"/>
  <c r="H19" i="10"/>
  <c r="H20" i="10"/>
  <c r="H21" i="10"/>
  <c r="H6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Turner</author>
  </authors>
  <commentList>
    <comment ref="F6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Wrong time</t>
        </r>
      </text>
    </comment>
    <comment ref="D7" authorId="0" shapeId="0" xr:uid="{00000000-0006-0000-0D00-000002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Date</t>
        </r>
      </text>
    </comment>
    <comment ref="B18" authorId="0" shapeId="0" xr:uid="{00000000-0006-0000-0D00-000003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this ID</t>
        </r>
      </text>
    </comment>
    <comment ref="B27" authorId="0" shapeId="0" xr:uid="{00000000-0006-0000-0D00-000004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Spelling</t>
        </r>
      </text>
    </comment>
    <comment ref="C45" authorId="0" shapeId="0" xr:uid="{00000000-0006-0000-0D00-000005000000}">
      <text>
        <r>
          <rPr>
            <b/>
            <sz val="9"/>
            <color indexed="81"/>
            <rFont val="Tahoma"/>
            <family val="2"/>
          </rPr>
          <t>Chris Turner:</t>
        </r>
        <r>
          <rPr>
            <sz val="9"/>
            <color indexed="81"/>
            <rFont val="Tahoma"/>
            <family val="2"/>
          </rPr>
          <t xml:space="preserve">
Check Amount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" type="1" refreshedVersion="2" background="1" saveData="1">
    <dbPr connection="DSN=MS Access Database;DBQ=D:\Matthew\2003\Writing\Books\Office 2003 XML for Power Users\Content\OfficeXML\Chapter 05\NWIND.MDB;DefaultDir=D:\Matthew\2003\Writing\Books\Office 2003 XML for Power Users\Content\OfficeXML\Chapter 05;DriverId=25;FIL=MS Access;MaxBufferSize=2048;PageTimeout=5;" command="SELECT Orders.OrderID, Orders.CustomerID, Orders.EmployeeID, Orders.OrderDate, Orders.RequiredDate, Orders.ShippedDate, Orders.ShipVia, Orders.Freight, Orders.ShipName, Orders.ShipAddress, Orders.ShipCity, Orders.ShipRegion, Orders.ShipPostalCode, Orders.ShipCountry, Customers.ContactName, Customers.ContactTitle, Customers.Country, Customers.Fax, Customers.Phone, Customers.PostalCode, Customers.Region_x000d__x000a_FROM Customers Customers, Orders Orders_x000d__x000a_WHERE Customers.CustomerID = Orders.CustomerID"/>
  </connection>
</connections>
</file>

<file path=xl/sharedStrings.xml><?xml version="1.0" encoding="utf-8"?>
<sst xmlns="http://schemas.openxmlformats.org/spreadsheetml/2006/main" count="620" uniqueCount="421">
  <si>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</si>
  <si>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</si>
  <si>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</si>
  <si>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</si>
  <si>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</si>
  <si>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</si>
  <si>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</si>
  <si>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</si>
  <si>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</si>
  <si>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</si>
  <si>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</si>
  <si>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</si>
  <si>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</si>
  <si>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NAME</t>
  </si>
  <si>
    <t>DOUGLAS, LINCOLN, BRYANT, AND DARROW -- ATTORNEYS AT LAW</t>
  </si>
  <si>
    <t>DISCOUNT RATE</t>
  </si>
  <si>
    <t>Case Listing - Balances Owed</t>
  </si>
  <si>
    <t>Created by:</t>
  </si>
  <si>
    <t>CASE #</t>
  </si>
  <si>
    <t>LAST NAME</t>
  </si>
  <si>
    <t>FIRST NAME</t>
  </si>
  <si>
    <t>CASE TYPE</t>
  </si>
  <si>
    <t>BALANCE OWED</t>
  </si>
  <si>
    <t>DISCOUNT</t>
  </si>
  <si>
    <t>A3421</t>
  </si>
  <si>
    <t>Lajoie</t>
  </si>
  <si>
    <t>Gerald</t>
  </si>
  <si>
    <t>corporate</t>
  </si>
  <si>
    <t>A3423</t>
  </si>
  <si>
    <t>Eschel</t>
  </si>
  <si>
    <t>Monica</t>
  </si>
  <si>
    <t>A3427</t>
  </si>
  <si>
    <t>Horn</t>
  </si>
  <si>
    <t>Carol</t>
  </si>
  <si>
    <t>real estate</t>
  </si>
  <si>
    <t>A3456</t>
  </si>
  <si>
    <t>Bunker</t>
  </si>
  <si>
    <t>Hillary</t>
  </si>
  <si>
    <t>C4539</t>
  </si>
  <si>
    <t>Hughes</t>
  </si>
  <si>
    <t>Kimberly</t>
  </si>
  <si>
    <t>C8693</t>
  </si>
  <si>
    <t>Coin</t>
  </si>
  <si>
    <t>Katherine</t>
  </si>
  <si>
    <t>collections</t>
  </si>
  <si>
    <t>D2354</t>
  </si>
  <si>
    <t>Walser</t>
  </si>
  <si>
    <t>Robert</t>
  </si>
  <si>
    <t>D3221</t>
  </si>
  <si>
    <t>Seidel</t>
  </si>
  <si>
    <t>Ariel</t>
  </si>
  <si>
    <t>D3240</t>
  </si>
  <si>
    <t>Mead</t>
  </si>
  <si>
    <t>David</t>
  </si>
  <si>
    <t>D3427</t>
  </si>
  <si>
    <t>Stiers</t>
  </si>
  <si>
    <t>Andrew</t>
  </si>
  <si>
    <t>D4537</t>
  </si>
  <si>
    <t>Angie</t>
  </si>
  <si>
    <t>E2342</t>
  </si>
  <si>
    <t>Hindemith</t>
  </si>
  <si>
    <t>George</t>
  </si>
  <si>
    <t>E3254</t>
  </si>
  <si>
    <t>Demmings</t>
  </si>
  <si>
    <t>Brian</t>
  </si>
  <si>
    <t>E5687</t>
  </si>
  <si>
    <t>Treaves</t>
  </si>
  <si>
    <t>Arthur</t>
  </si>
  <si>
    <t>E6970</t>
  </si>
  <si>
    <t>Dwyer</t>
  </si>
  <si>
    <t>Gregory</t>
  </si>
  <si>
    <t>E8958</t>
  </si>
  <si>
    <t>Bartholomew</t>
  </si>
  <si>
    <t>James</t>
  </si>
  <si>
    <t>Category</t>
  </si>
  <si>
    <t>Product Name</t>
  </si>
  <si>
    <t>Quantity Per Unit</t>
  </si>
  <si>
    <t>DriedFruit &amp; Nuts</t>
  </si>
  <si>
    <t>Almonds</t>
  </si>
  <si>
    <t>5 kg Pkg</t>
  </si>
  <si>
    <t>Baked Goods</t>
  </si>
  <si>
    <t>Cake Mix</t>
  </si>
  <si>
    <t>4 boxes</t>
  </si>
  <si>
    <t>Chocolate Mix</t>
  </si>
  <si>
    <t>10 boxes X 12 pieces</t>
  </si>
  <si>
    <t>Pasta</t>
  </si>
  <si>
    <t>Gnocchi</t>
  </si>
  <si>
    <t>25-250G pkgs</t>
  </si>
  <si>
    <t>Beverages</t>
  </si>
  <si>
    <t>Green Tea</t>
  </si>
  <si>
    <t>20 bags per box</t>
  </si>
  <si>
    <t>Jams, Preserves</t>
  </si>
  <si>
    <t>Marmalade</t>
  </si>
  <si>
    <t>30 gift boxes</t>
  </si>
  <si>
    <t>Dairy</t>
  </si>
  <si>
    <t>24 - 200 g pkgs</t>
  </si>
  <si>
    <t>Condiments</t>
  </si>
  <si>
    <t>Mustard</t>
  </si>
  <si>
    <t>12 boxes</t>
  </si>
  <si>
    <t>Ravioli</t>
  </si>
  <si>
    <t>24 - 250 g pkgs</t>
  </si>
  <si>
    <t>Canned Fruit</t>
  </si>
  <si>
    <t>Apricot</t>
  </si>
  <si>
    <t>14.5 oz</t>
  </si>
  <si>
    <t>Cherry Pie Filling</t>
  </si>
  <si>
    <t>15.25 oz</t>
  </si>
  <si>
    <t>Soups</t>
  </si>
  <si>
    <t>Clam Chowder</t>
  </si>
  <si>
    <t>12 12 oz cans</t>
  </si>
  <si>
    <t>Coffee</t>
  </si>
  <si>
    <t>16 - 500 g tins</t>
  </si>
  <si>
    <t>Canned Meat</t>
  </si>
  <si>
    <t>Crab Meat</t>
  </si>
  <si>
    <t>24 X 4 oz</t>
  </si>
  <si>
    <t>Pears</t>
  </si>
  <si>
    <t>Smoked Salmon</t>
  </si>
  <si>
    <t>5 oz</t>
  </si>
  <si>
    <t>Walnuts</t>
  </si>
  <si>
    <t>40 - 100 a pkg</t>
  </si>
  <si>
    <t>Beer</t>
  </si>
  <si>
    <t>24 - 12 oz bottles</t>
  </si>
  <si>
    <t>Boysenberry</t>
  </si>
  <si>
    <t>12 - 8 oz jars</t>
  </si>
  <si>
    <t>Cajun</t>
  </si>
  <si>
    <t>48 - 6 ox jars</t>
  </si>
  <si>
    <t>Sauces</t>
  </si>
  <si>
    <t>Curry Sauce</t>
  </si>
  <si>
    <t>12 - 12 oz jars</t>
  </si>
  <si>
    <t>Tomato Sauce</t>
  </si>
  <si>
    <t>24 - 8 oz jars</t>
  </si>
  <si>
    <t>Chicken Soup</t>
  </si>
  <si>
    <t>Cereal</t>
  </si>
  <si>
    <t>Granola</t>
  </si>
  <si>
    <t>Hot Cereal</t>
  </si>
  <si>
    <t>RETIREMENT SCHEDULE</t>
  </si>
  <si>
    <t>DEPT</t>
  </si>
  <si>
    <t>AGE</t>
  </si>
  <si>
    <t>YEARS WORKED</t>
  </si>
  <si>
    <t>Age Over 62</t>
  </si>
  <si>
    <t>age&gt;40 and Years&gt;20</t>
  </si>
  <si>
    <t>age &gt;60 or years &gt;30</t>
  </si>
  <si>
    <t>Kim</t>
  </si>
  <si>
    <t>FIN</t>
  </si>
  <si>
    <t>Ruth</t>
  </si>
  <si>
    <t>ENG</t>
  </si>
  <si>
    <t>MED</t>
  </si>
  <si>
    <t>Joan</t>
  </si>
  <si>
    <t>Lisa</t>
  </si>
  <si>
    <t>Ken</t>
  </si>
  <si>
    <t>Jen</t>
  </si>
  <si>
    <t xml:space="preserve">Bob </t>
  </si>
  <si>
    <t>Jacob</t>
  </si>
  <si>
    <t>Laurie</t>
  </si>
  <si>
    <t>How many YES are over 62 (column E)</t>
  </si>
  <si>
    <t>How many YES are in columns G &amp; H (have to be both)</t>
  </si>
  <si>
    <t>EMPLOYEE ID</t>
  </si>
  <si>
    <t>LAST</t>
  </si>
  <si>
    <t>FIRST</t>
  </si>
  <si>
    <t>STUDENTS</t>
  </si>
  <si>
    <t>Mary</t>
  </si>
  <si>
    <t>Edgar</t>
  </si>
  <si>
    <t>Samantha</t>
  </si>
  <si>
    <t>Henry</t>
  </si>
  <si>
    <t>Trevor</t>
  </si>
  <si>
    <t>Billy</t>
  </si>
  <si>
    <t>Trisha</t>
  </si>
  <si>
    <t>SCORE</t>
  </si>
  <si>
    <t>GRADE</t>
  </si>
  <si>
    <t>A</t>
  </si>
  <si>
    <t>B</t>
  </si>
  <si>
    <t>C</t>
  </si>
  <si>
    <t>D</t>
  </si>
  <si>
    <t>F</t>
  </si>
  <si>
    <t>TURNER AIRLINES</t>
  </si>
  <si>
    <t>Sales Report</t>
  </si>
  <si>
    <t>REGION</t>
  </si>
  <si>
    <t>JANUARY</t>
  </si>
  <si>
    <t>FEBRUARY</t>
  </si>
  <si>
    <t>NORTH</t>
  </si>
  <si>
    <t>SOUTH</t>
  </si>
  <si>
    <t>EAST</t>
  </si>
  <si>
    <t>WEST</t>
  </si>
  <si>
    <t>MARCH</t>
  </si>
  <si>
    <t>OrderID</t>
  </si>
  <si>
    <t>CustomerID</t>
  </si>
  <si>
    <t>OrderDate</t>
  </si>
  <si>
    <t>RequiredDate</t>
  </si>
  <si>
    <t>ShippedDate</t>
  </si>
  <si>
    <t>ShipVia</t>
  </si>
  <si>
    <t>Freight</t>
  </si>
  <si>
    <t>Country</t>
  </si>
  <si>
    <t>Region</t>
  </si>
  <si>
    <t>BOTTM</t>
  </si>
  <si>
    <t>BC</t>
  </si>
  <si>
    <t>Canada</t>
  </si>
  <si>
    <t>ERNSH</t>
  </si>
  <si>
    <t>DRACD</t>
  </si>
  <si>
    <t>PICCO</t>
  </si>
  <si>
    <t>SAVEA</t>
  </si>
  <si>
    <t>HUNGC</t>
  </si>
  <si>
    <t>HILAA</t>
  </si>
  <si>
    <t>FRANK</t>
  </si>
  <si>
    <t>PRINI</t>
  </si>
  <si>
    <t>VAFFE</t>
  </si>
  <si>
    <t>EASTC</t>
  </si>
  <si>
    <t>RATTC</t>
  </si>
  <si>
    <t>MAGAA</t>
  </si>
  <si>
    <t>QUEEN</t>
  </si>
  <si>
    <t>OTTIK</t>
  </si>
  <si>
    <t>FOLIG</t>
  </si>
  <si>
    <t>OCEAN</t>
  </si>
  <si>
    <t>WARTH</t>
  </si>
  <si>
    <t>LAMAI</t>
  </si>
  <si>
    <t>FAMIA</t>
  </si>
  <si>
    <t>VINET</t>
  </si>
  <si>
    <t>TOMSP</t>
  </si>
  <si>
    <t>HANAR</t>
  </si>
  <si>
    <t>VICTE</t>
  </si>
  <si>
    <t>SUPRD</t>
  </si>
  <si>
    <t>CHOPS</t>
  </si>
  <si>
    <t>RICSU</t>
  </si>
  <si>
    <t>WELLI</t>
  </si>
  <si>
    <t>QUEDE</t>
  </si>
  <si>
    <t>FOLKO</t>
  </si>
  <si>
    <t>BLONP</t>
  </si>
  <si>
    <t>GROSR</t>
  </si>
  <si>
    <t>WHITC</t>
  </si>
  <si>
    <t>SPLIR</t>
  </si>
  <si>
    <t>QUICK</t>
  </si>
  <si>
    <t>TORTU</t>
  </si>
  <si>
    <t>MORGK</t>
  </si>
  <si>
    <t>BERGS</t>
  </si>
  <si>
    <t>LEHMS</t>
  </si>
  <si>
    <t>ROMEY</t>
  </si>
  <si>
    <t>LILAS</t>
  </si>
  <si>
    <t>RICAR</t>
  </si>
  <si>
    <t>REGGC</t>
  </si>
  <si>
    <t>BSBEV</t>
  </si>
  <si>
    <t>COMMI</t>
  </si>
  <si>
    <t>TRADH</t>
  </si>
  <si>
    <t>HUNGO</t>
  </si>
  <si>
    <t>Age+Years &gt;60</t>
  </si>
  <si>
    <t>How many YES are over 60 with age (Column f)</t>
  </si>
  <si>
    <t>LARGEST DISCOUNT</t>
  </si>
  <si>
    <t>DIVISION</t>
  </si>
  <si>
    <t>North</t>
  </si>
  <si>
    <t>West</t>
  </si>
  <si>
    <t># of Cases owe &gt; 11,000</t>
  </si>
  <si>
    <t>Total amount owed from Corporate</t>
  </si>
  <si>
    <t>Total Grades &gt;89</t>
  </si>
  <si>
    <t>Date</t>
  </si>
  <si>
    <t>Salesperson</t>
  </si>
  <si>
    <t>Units</t>
  </si>
  <si>
    <t>Price</t>
  </si>
  <si>
    <t>Wright</t>
  </si>
  <si>
    <t>Lotus 1-2-3</t>
  </si>
  <si>
    <t>Janzen</t>
  </si>
  <si>
    <t>US</t>
  </si>
  <si>
    <t>Word</t>
  </si>
  <si>
    <t>WordPerfect</t>
  </si>
  <si>
    <t>Australia</t>
  </si>
  <si>
    <t>New Zealand</t>
  </si>
  <si>
    <t>England</t>
  </si>
  <si>
    <t>COST</t>
  </si>
  <si>
    <t>Class</t>
  </si>
  <si>
    <t>Number of people in FIN Dept</t>
  </si>
  <si>
    <t>Retirement Bonus</t>
  </si>
  <si>
    <t>Total Bonus for FIN Department</t>
  </si>
  <si>
    <t>Smith, Mary</t>
  </si>
  <si>
    <t>Jones, Tom</t>
  </si>
  <si>
    <t>Black, Eve</t>
  </si>
  <si>
    <t>White, Joan</t>
  </si>
  <si>
    <t>Jones, Peter</t>
  </si>
  <si>
    <t>Blaskic, Ann</t>
  </si>
  <si>
    <t>Cooker, Betty</t>
  </si>
  <si>
    <t>Stephan, Chris</t>
  </si>
  <si>
    <t>Boyer, Patti</t>
  </si>
  <si>
    <t>Engle, Sam</t>
  </si>
  <si>
    <t>Firms, Sam</t>
  </si>
  <si>
    <t>Plesah, Evelyn</t>
  </si>
  <si>
    <t>Brown, Jerry</t>
  </si>
  <si>
    <t>Average 12 year olds</t>
  </si>
  <si>
    <t>Average 13+</t>
  </si>
  <si>
    <t>Curve</t>
  </si>
  <si>
    <t>Test1</t>
  </si>
  <si>
    <t>Test2</t>
  </si>
  <si>
    <t>Test3</t>
  </si>
  <si>
    <t>Test4</t>
  </si>
  <si>
    <t>Test5</t>
  </si>
  <si>
    <t>Test6</t>
  </si>
  <si>
    <t>Test7</t>
  </si>
  <si>
    <t>Test8</t>
  </si>
  <si>
    <t>Test9</t>
  </si>
  <si>
    <t>Test10</t>
  </si>
  <si>
    <t>Test11</t>
  </si>
  <si>
    <t>EMAIL</t>
  </si>
  <si>
    <t>Totam Number of People</t>
  </si>
  <si>
    <t>Vendor</t>
  </si>
  <si>
    <t>G</t>
  </si>
  <si>
    <t>M</t>
  </si>
  <si>
    <t>E</t>
  </si>
  <si>
    <t>Total count for Vendor A, Soups</t>
  </si>
  <si>
    <t>Location</t>
  </si>
  <si>
    <t>H</t>
  </si>
  <si>
    <t>I</t>
  </si>
  <si>
    <t>J</t>
  </si>
  <si>
    <t>K</t>
  </si>
  <si>
    <t>L</t>
  </si>
  <si>
    <t>N</t>
  </si>
  <si>
    <t>California</t>
  </si>
  <si>
    <t>Indiana</t>
  </si>
  <si>
    <t>Illinois</t>
  </si>
  <si>
    <t>Florida</t>
  </si>
  <si>
    <t>Texas</t>
  </si>
  <si>
    <t>Maine</t>
  </si>
  <si>
    <t>Vermont</t>
  </si>
  <si>
    <t>Colorado</t>
  </si>
  <si>
    <t>Michigan</t>
  </si>
  <si>
    <t>Ohio</t>
  </si>
  <si>
    <t>Alabama</t>
  </si>
  <si>
    <t>Hawaii</t>
  </si>
  <si>
    <t>Alaska</t>
  </si>
  <si>
    <t>Arizona</t>
  </si>
  <si>
    <t>ID#</t>
  </si>
  <si>
    <t>Todays Date:</t>
  </si>
  <si>
    <t>Not 4</t>
  </si>
  <si>
    <t>Average Cost for Vendor A</t>
  </si>
  <si>
    <t>Largest Sale for Vendor B</t>
  </si>
  <si>
    <t>Company</t>
  </si>
  <si>
    <t>ABC</t>
  </si>
  <si>
    <t>DEF</t>
  </si>
  <si>
    <t>FFF</t>
  </si>
  <si>
    <t>BBC</t>
  </si>
  <si>
    <t>MNP</t>
  </si>
  <si>
    <t>EEE</t>
  </si>
  <si>
    <t>MMM</t>
  </si>
  <si>
    <t>OPP</t>
  </si>
  <si>
    <t>AREA CODE</t>
  </si>
  <si>
    <t>POLICY</t>
  </si>
  <si>
    <t>East</t>
  </si>
  <si>
    <t>South</t>
  </si>
  <si>
    <t>AB</t>
  </si>
  <si>
    <t>VV</t>
  </si>
  <si>
    <t>DD</t>
  </si>
  <si>
    <t>RG</t>
  </si>
  <si>
    <t>AS</t>
  </si>
  <si>
    <t>DE</t>
  </si>
  <si>
    <t>Area Code</t>
  </si>
  <si>
    <t>LOAN AMOUNT</t>
  </si>
  <si>
    <t>ANNUAL INTEREST RATE</t>
  </si>
  <si>
    <t>PAYMENT DUE AT END OF MONTH</t>
  </si>
  <si>
    <t>PAYMENTS PER YEAR</t>
  </si>
  <si>
    <t>NUMBER OF MONTHLY PAYMENTS</t>
  </si>
  <si>
    <t>Principal Amount:</t>
  </si>
  <si>
    <t xml:space="preserve">        Monthly Payment</t>
  </si>
  <si>
    <t>Interest Rate:</t>
  </si>
  <si>
    <t>Term in Months:</t>
  </si>
  <si>
    <t>AMORTIZATION SCHEDULE</t>
  </si>
  <si>
    <t>For 2023</t>
  </si>
  <si>
    <t>Beginning</t>
  </si>
  <si>
    <t>Advanced</t>
  </si>
  <si>
    <t>Day of Week - Beg</t>
  </si>
  <si>
    <t>Day of Week - Adv</t>
  </si>
  <si>
    <t>Tom's Dance School</t>
  </si>
  <si>
    <t>Project Name</t>
  </si>
  <si>
    <t>Estimated Date End</t>
  </si>
  <si>
    <t>Start Deadline</t>
  </si>
  <si>
    <t xml:space="preserve">ABC </t>
  </si>
  <si>
    <t>Holidays</t>
  </si>
  <si>
    <t>Plumbing</t>
  </si>
  <si>
    <t>Wiring</t>
  </si>
  <si>
    <t>Concrete</t>
  </si>
  <si>
    <t>Patio</t>
  </si>
  <si>
    <t>Bedroom 1</t>
  </si>
  <si>
    <t>Garage</t>
  </si>
  <si>
    <t>Days for Deadline</t>
  </si>
  <si>
    <t>Mrs. Jones 5th Grade Class</t>
  </si>
  <si>
    <t>2015-2016</t>
  </si>
  <si>
    <t>JONES</t>
  </si>
  <si>
    <t>SMITH</t>
  </si>
  <si>
    <t>ADAMS</t>
  </si>
  <si>
    <t>BROWN</t>
  </si>
  <si>
    <t>BLACK</t>
  </si>
  <si>
    <t>TOMES</t>
  </si>
  <si>
    <t>STEPHAN</t>
  </si>
  <si>
    <t>BINGA</t>
  </si>
  <si>
    <t>Test for the kids</t>
  </si>
  <si>
    <t>Change these Roman numbers to Arabic</t>
  </si>
  <si>
    <t>ROMAN</t>
  </si>
  <si>
    <t>ARABIC</t>
  </si>
  <si>
    <t>XVIII</t>
  </si>
  <si>
    <t>VI</t>
  </si>
  <si>
    <t>CLXI</t>
  </si>
  <si>
    <t>MCXII</t>
  </si>
  <si>
    <t>XLBII</t>
  </si>
  <si>
    <t>-XVIII</t>
  </si>
  <si>
    <t>MMXIII</t>
  </si>
  <si>
    <t>x</t>
  </si>
  <si>
    <t>Tom</t>
  </si>
  <si>
    <t>Ted</t>
  </si>
  <si>
    <t>Ann</t>
  </si>
  <si>
    <t>Abby</t>
  </si>
  <si>
    <t>Jill</t>
  </si>
  <si>
    <t>Level</t>
  </si>
  <si>
    <t>Gold</t>
  </si>
  <si>
    <t>Silver</t>
  </si>
  <si>
    <t>Bronze</t>
  </si>
  <si>
    <t>Offer</t>
  </si>
  <si>
    <t>Offer 2</t>
  </si>
  <si>
    <t>Q1</t>
  </si>
  <si>
    <t>Q2</t>
  </si>
  <si>
    <t>Q3</t>
  </si>
  <si>
    <t>Q4</t>
  </si>
  <si>
    <t>Cookies</t>
  </si>
  <si>
    <t>Cakes</t>
  </si>
  <si>
    <t>Brownies</t>
  </si>
  <si>
    <t>Cake Pops</t>
  </si>
  <si>
    <t>Pies</t>
  </si>
  <si>
    <t>Tarts</t>
  </si>
  <si>
    <t>Fruit Cups</t>
  </si>
  <si>
    <t>CupCakes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</si>
</sst>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mmm\ d\,\ yy"/>
    <numFmt numFmtId="166" formatCode="_(* #,##0_);_(* \(#,##0\);_(* &quot;-&quot;??_);_(@_)"/>
    <numFmt numFmtId="167" formatCode="0.0%"/>
    <numFmt numFmtId="168" formatCode="&quot;$&quot;#,##0.00"/>
  </numFmts>
  <fonts count="27" x14ac:knownFonts="1">
    <font>
      <sz val="10"/>
      <name val="Arial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20"/>
      <name val="Baskerville Old Face"/>
      <family val="1"/>
    </font>
    <font>
      <b/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color theme="1"/>
      <name val="Century Gothic"/>
      <family val="2"/>
      <scheme val="minor"/>
    </font>
    <font>
      <b/>
      <sz val="12"/>
      <color indexed="10"/>
      <name val="Arial"/>
      <family val="2"/>
    </font>
    <font>
      <b/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u/>
      <sz val="10"/>
      <color theme="10"/>
      <name val="Arial"/>
      <family val="2"/>
    </font>
    <font>
      <b/>
      <sz val="10"/>
      <color theme="8" tint="-0.249977111117893"/>
      <name val="Arial"/>
      <family val="2"/>
    </font>
    <font>
      <sz val="12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i/>
      <sz val="15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44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6" fillId="0" borderId="8" applyFill="0" applyBorder="0"/>
    <xf numFmtId="0" fontId="17" fillId="0" borderId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75">
    <xf numFmtId="0" fontId="0" fillId="0" borderId="0" xfId="0"/>
    <xf numFmtId="0" fontId="5" fillId="0" borderId="0" xfId="0" applyFont="1" applyAlignment="1">
      <alignment horizontal="centerContinuous"/>
    </xf>
    <xf numFmtId="0" fontId="3" fillId="0" borderId="1" xfId="0" applyFont="1" applyBorder="1"/>
    <xf numFmtId="0" fontId="3" fillId="0" borderId="2" xfId="0" applyFont="1" applyBorder="1"/>
    <xf numFmtId="0" fontId="0" fillId="0" borderId="4" xfId="0" applyBorder="1"/>
    <xf numFmtId="0" fontId="6" fillId="0" borderId="5" xfId="0" applyFont="1" applyBorder="1" applyAlignment="1">
      <alignment horizontal="center"/>
    </xf>
    <xf numFmtId="0" fontId="3" fillId="0" borderId="0" xfId="0" applyFont="1"/>
    <xf numFmtId="44" fontId="0" fillId="0" borderId="0" xfId="1" applyFont="1"/>
    <xf numFmtId="44" fontId="0" fillId="0" borderId="0" xfId="0" applyNumberFormat="1"/>
    <xf numFmtId="0" fontId="4" fillId="0" borderId="0" xfId="0" applyFont="1"/>
    <xf numFmtId="0" fontId="6" fillId="0" borderId="0" xfId="0" applyFont="1"/>
    <xf numFmtId="9" fontId="6" fillId="0" borderId="0" xfId="2" applyFont="1"/>
    <xf numFmtId="0" fontId="0" fillId="0" borderId="6" xfId="0" applyBorder="1"/>
    <xf numFmtId="0" fontId="0" fillId="0" borderId="6" xfId="0" applyBorder="1" applyAlignment="1">
      <alignment wrapText="1"/>
    </xf>
    <xf numFmtId="164" fontId="0" fillId="0" borderId="0" xfId="0" applyNumberFormat="1"/>
    <xf numFmtId="0" fontId="0" fillId="2" borderId="7" xfId="0" applyFill="1" applyBorder="1" applyAlignment="1">
      <alignment horizontal="center"/>
    </xf>
    <xf numFmtId="44" fontId="0" fillId="2" borderId="7" xfId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1" applyNumberFormat="1" applyFont="1" applyBorder="1"/>
    <xf numFmtId="0" fontId="4" fillId="0" borderId="0" xfId="0" applyFont="1" applyAlignment="1">
      <alignment horizontal="left"/>
    </xf>
    <xf numFmtId="0" fontId="0" fillId="3" borderId="7" xfId="0" applyFill="1" applyBorder="1"/>
    <xf numFmtId="0" fontId="4" fillId="0" borderId="7" xfId="1" applyNumberFormat="1" applyFont="1" applyBorder="1"/>
    <xf numFmtId="0" fontId="3" fillId="0" borderId="6" xfId="0" applyFont="1" applyBorder="1"/>
    <xf numFmtId="0" fontId="6" fillId="4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44" fontId="0" fillId="0" borderId="0" xfId="1" applyFont="1" applyFill="1"/>
    <xf numFmtId="0" fontId="9" fillId="0" borderId="0" xfId="0" applyFont="1" applyAlignment="1">
      <alignment horizontal="center"/>
    </xf>
    <xf numFmtId="44" fontId="4" fillId="2" borderId="7" xfId="1" applyFont="1" applyFill="1" applyBorder="1" applyAlignment="1">
      <alignment horizontal="center"/>
    </xf>
    <xf numFmtId="0" fontId="14" fillId="5" borderId="0" xfId="0" applyFont="1" applyFill="1"/>
    <xf numFmtId="0" fontId="0" fillId="0" borderId="0" xfId="0" applyAlignment="1">
      <alignment wrapText="1"/>
    </xf>
    <xf numFmtId="0" fontId="14" fillId="5" borderId="0" xfId="0" applyFont="1" applyFill="1" applyAlignment="1">
      <alignment wrapText="1"/>
    </xf>
    <xf numFmtId="44" fontId="3" fillId="0" borderId="0" xfId="1" applyFont="1"/>
    <xf numFmtId="0" fontId="0" fillId="2" borderId="0" xfId="0" applyFill="1"/>
    <xf numFmtId="0" fontId="18" fillId="0" borderId="0" xfId="7" applyFont="1"/>
    <xf numFmtId="0" fontId="19" fillId="0" borderId="0" xfId="7" applyFont="1"/>
    <xf numFmtId="0" fontId="20" fillId="0" borderId="0" xfId="7" applyFont="1"/>
    <xf numFmtId="43" fontId="19" fillId="0" borderId="0" xfId="4" applyFont="1" applyAlignment="1">
      <alignment horizontal="right"/>
    </xf>
    <xf numFmtId="165" fontId="18" fillId="0" borderId="0" xfId="7" applyNumberFormat="1" applyFont="1" applyAlignment="1">
      <alignment horizontal="left"/>
    </xf>
    <xf numFmtId="166" fontId="18" fillId="0" borderId="0" xfId="4" applyNumberFormat="1" applyFont="1"/>
    <xf numFmtId="43" fontId="18" fillId="0" borderId="0" xfId="4" applyFont="1"/>
    <xf numFmtId="14" fontId="3" fillId="0" borderId="0" xfId="0" applyNumberFormat="1" applyFont="1"/>
    <xf numFmtId="14" fontId="0" fillId="0" borderId="0" xfId="0" applyNumberFormat="1"/>
    <xf numFmtId="0" fontId="22" fillId="0" borderId="9" xfId="0" applyFont="1" applyBorder="1"/>
    <xf numFmtId="0" fontId="23" fillId="0" borderId="0" xfId="0" applyFont="1"/>
    <xf numFmtId="0" fontId="24" fillId="0" borderId="0" xfId="0" applyFont="1"/>
    <xf numFmtId="0" fontId="24" fillId="0" borderId="10" xfId="0" applyFont="1" applyBorder="1"/>
    <xf numFmtId="0" fontId="23" fillId="0" borderId="0" xfId="0" applyFont="1" applyAlignment="1">
      <alignment horizontal="center"/>
    </xf>
    <xf numFmtId="0" fontId="25" fillId="6" borderId="10" xfId="0" applyFont="1" applyFill="1" applyBorder="1"/>
    <xf numFmtId="10" fontId="4" fillId="0" borderId="0" xfId="0" applyNumberFormat="1" applyFont="1"/>
    <xf numFmtId="8" fontId="0" fillId="0" borderId="0" xfId="0" applyNumberFormat="1"/>
    <xf numFmtId="0" fontId="2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7" fontId="3" fillId="0" borderId="0" xfId="0" applyNumberFormat="1" applyFont="1"/>
    <xf numFmtId="0" fontId="5" fillId="0" borderId="0" xfId="0" applyFont="1" applyAlignment="1">
      <alignment horizontal="left"/>
    </xf>
    <xf numFmtId="14" fontId="0" fillId="0" borderId="0" xfId="1" applyNumberFormat="1" applyFont="1" applyBorder="1"/>
    <xf numFmtId="14" fontId="0" fillId="0" borderId="3" xfId="1" applyNumberFormat="1" applyFont="1" applyBorder="1"/>
    <xf numFmtId="0" fontId="0" fillId="0" borderId="3" xfId="1" applyNumberFormat="1" applyFont="1" applyBorder="1"/>
    <xf numFmtId="0" fontId="9" fillId="7" borderId="0" xfId="9" applyFont="1" applyFill="1" applyAlignment="1">
      <alignment wrapText="1"/>
    </xf>
    <xf numFmtId="0" fontId="2" fillId="0" borderId="0" xfId="9"/>
    <xf numFmtId="14" fontId="2" fillId="0" borderId="0" xfId="9" applyNumberFormat="1"/>
    <xf numFmtId="0" fontId="4" fillId="0" borderId="0" xfId="3"/>
    <xf numFmtId="0" fontId="11" fillId="8" borderId="0" xfId="3" applyFont="1" applyFill="1" applyAlignment="1">
      <alignment horizontal="center"/>
    </xf>
    <xf numFmtId="0" fontId="3" fillId="9" borderId="0" xfId="3" applyFont="1" applyFill="1"/>
    <xf numFmtId="0" fontId="4" fillId="0" borderId="0" xfId="3" quotePrefix="1"/>
    <xf numFmtId="0" fontId="3" fillId="0" borderId="11" xfId="3" applyFont="1" applyBorder="1"/>
    <xf numFmtId="0" fontId="3" fillId="0" borderId="10" xfId="3" applyFont="1" applyBorder="1"/>
    <xf numFmtId="167" fontId="3" fillId="0" borderId="0" xfId="0" applyNumberFormat="1" applyFont="1"/>
    <xf numFmtId="0" fontId="9" fillId="0" borderId="0" xfId="0" applyFont="1" applyAlignment="1">
      <alignment horizontal="center"/>
    </xf>
    <xf numFmtId="0" fontId="10" fillId="4" borderId="0" xfId="0" applyFont="1" applyFill="1" applyAlignment="1">
      <alignment horizontal="center"/>
    </xf>
    <xf numFmtId="0" fontId="25" fillId="0" borderId="0" xfId="3" applyFont="1" applyAlignment="1">
      <alignment horizontal="center"/>
    </xf>
    <xf numFmtId="0" fontId="0" fillId="10" borderId="12" xfId="0" applyFill="1" applyBorder="1"/>
    <xf numFmtId="168" fontId="1" fillId="0" borderId="0" xfId="10" applyNumberFormat="1"/>
    <xf numFmtId="0" fontId="4" fillId="11" borderId="0" xfId="3" applyFill="1"/>
    <xf numFmtId="0" fontId="3" fillId="0" borderId="0" xfId="3" applyFont="1"/>
  </cellXfs>
  <cellStyles count="11">
    <cellStyle name="Comma" xfId="4" builtinId="3"/>
    <cellStyle name="Currency" xfId="1" builtinId="4"/>
    <cellStyle name="Currency 2" xfId="5" xr:uid="{00000000-0005-0000-0000-000002000000}"/>
    <cellStyle name="Hyperlink 2" xfId="8" xr:uid="{57CFEA5E-6AFD-4995-9E37-4C49438C1E59}"/>
    <cellStyle name="Normal" xfId="0" builtinId="0"/>
    <cellStyle name="Normal 2" xfId="3" xr:uid="{00000000-0005-0000-0000-000004000000}"/>
    <cellStyle name="Normal 2 2" xfId="10" xr:uid="{677C4C25-D823-4489-84F8-50E4B4A2AC44}"/>
    <cellStyle name="Normal 3" xfId="9" xr:uid="{F242F0C3-4EEE-470C-90CA-B28310D61EFA}"/>
    <cellStyle name="Normal_Products" xfId="7" xr:uid="{00000000-0005-0000-0000-000005000000}"/>
    <cellStyle name="Percent" xfId="2" builtinId="5"/>
    <cellStyle name="Total 2" xfId="6" xr:uid="{00000000-0005-0000-0000-000007000000}"/>
  </cellStyles>
  <dxfs count="5">
    <dxf>
      <numFmt numFmtId="19" formatCode="m/d/yyyy"/>
    </dxf>
    <dxf>
      <numFmt numFmtId="19" formatCode="m/d/yyyy"/>
    </dxf>
    <dxf>
      <numFmt numFmtId="19" formatCode="m/d/yyyy"/>
    </dxf>
    <dxf>
      <numFmt numFmtId="19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onnections" Target="connection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https://p2pu.org/en/courses/2331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45720</xdr:colOff>
      <xdr:row>0</xdr:row>
      <xdr:rowOff>83820</xdr:rowOff>
    </xdr:from>
    <xdr:to>
      <xdr:col>5</xdr:col>
      <xdr:colOff>144145</xdr:colOff>
      <xdr:row>3</xdr:row>
      <xdr:rowOff>86598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D45C75F-EB20-4CFF-A9ED-FDE369B6F4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3512820" y="83820"/>
          <a:ext cx="933450" cy="5317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cheat%20sheets\OFFICE%20DATA%20FOLDERS\EXCEL%20Level%201-2-3%20data\Excel%20Level%203%20Class%20Data.xlsx" TargetMode="External"/><Relationship Id="rId1" Type="http://schemas.openxmlformats.org/officeDocument/2006/relationships/externalLinkPath" Target="Excel%20Level%203%20Class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Query from MS Access Database" connectionId="1" xr16:uid="{00000000-0016-0000-0D00-000000000000}" autoFormatId="16" applyNumberFormats="0" applyBorderFormats="0" applyFontFormats="1" applyPatternFormats="1" applyAlignmentFormats="0" applyWidthHeightFormats="0">
  <queryTableRefresh nextId="23" unboundColumnsRight="1">
    <queryTableFields count="9">
      <queryTableField id="1" name="OrderID" tableColumnId="1"/>
      <queryTableField id="2" name="CustomerID" tableColumnId="2"/>
      <queryTableField id="3" name="EmployeeID" tableColumnId="3"/>
      <queryTableField id="4" name="OrderDate" tableColumnId="4"/>
      <queryTableField id="5" name="RequiredDate" tableColumnId="5"/>
      <queryTableField id="6" name="ShippedDate" tableColumnId="6"/>
      <queryTableField id="7" name="ShipVia" tableColumnId="7"/>
      <queryTableField id="8" name="Freight" tableColumnId="8"/>
      <queryTableField id="22" dataBound="0" tableColumnId="9"/>
    </queryTableFields>
    <queryTableDeletedFields count="13">
      <deletedField name="ShipName"/>
      <deletedField name="ShipAddress"/>
      <deletedField name="ShipCity"/>
      <deletedField name="ShipRegion"/>
      <deletedField name="ShipPostalCode"/>
      <deletedField name="ShipCountry"/>
      <deletedField name="ContactName"/>
      <deletedField name="ContactTitle"/>
      <deletedField name="Country"/>
      <deletedField name="Fax"/>
      <deletedField name="Phone"/>
      <deletedField name="PostalCode"/>
      <deletedField name="Region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" displayName="INVENTORY" ref="A3:I83" tableType="queryTable" totalsRowShown="0" headerRowDxfId="4">
  <autoFilter ref="A3:I83" xr:uid="{00000000-0009-0000-0100-000001000000}"/>
  <tableColumns count="9">
    <tableColumn id="1" xr3:uid="{00000000-0010-0000-0000-000001000000}" uniqueName="1" name="OrderID" queryTableFieldId="1"/>
    <tableColumn id="2" xr3:uid="{00000000-0010-0000-0000-000002000000}" uniqueName="2" name="CustomerID" queryTableFieldId="2"/>
    <tableColumn id="3" xr3:uid="{00000000-0010-0000-0000-000003000000}" uniqueName="3" name="ID#" queryTableFieldId="3"/>
    <tableColumn id="4" xr3:uid="{00000000-0010-0000-0000-000004000000}" uniqueName="4" name="OrderDate" queryTableFieldId="4" dataDxfId="3"/>
    <tableColumn id="5" xr3:uid="{00000000-0010-0000-0000-000005000000}" uniqueName="5" name="RequiredDate" queryTableFieldId="5" dataDxfId="2"/>
    <tableColumn id="6" xr3:uid="{00000000-0010-0000-0000-000006000000}" uniqueName="6" name="ShippedDate" queryTableFieldId="6" dataDxfId="1"/>
    <tableColumn id="7" xr3:uid="{00000000-0010-0000-0000-000007000000}" uniqueName="7" name="ShipVia" queryTableFieldId="7"/>
    <tableColumn id="8" xr3:uid="{00000000-0010-0000-0000-000008000000}" uniqueName="8" name="Freight" queryTableFieldId="8"/>
    <tableColumn id="9" xr3:uid="{419F3A88-B120-4434-9841-976141C44548}" uniqueName="9" name="Not 4" queryTableFieldId="22" dataDxfId="0"/>
  </tableColumns>
  <tableStyleInfo name="TableStyleLight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7"/>
  <sheetViews>
    <sheetView tabSelected="1" workbookViewId="0">
      <selection activeCell="D5" sqref="D5"/>
    </sheetView>
  </sheetViews>
  <sheetFormatPr defaultRowHeight="12.5" x14ac:dyDescent="0.25"/>
  <cols>
    <col min="1" max="1" width="10.1796875" customWidth="1"/>
    <col min="2" max="2" width="11.1796875" customWidth="1"/>
    <col min="3" max="3" width="10.1796875" customWidth="1"/>
    <col min="4" max="4" width="17.1796875" bestFit="1" customWidth="1"/>
    <col min="5" max="5" width="17" bestFit="1" customWidth="1"/>
  </cols>
  <sheetData>
    <row r="1" spans="1:5" ht="25.5" x14ac:dyDescent="0.55000000000000004">
      <c r="A1" s="54" t="s">
        <v>363</v>
      </c>
      <c r="B1" s="1"/>
      <c r="C1" s="1"/>
    </row>
    <row r="2" spans="1:5" ht="25.5" x14ac:dyDescent="0.55000000000000004">
      <c r="A2" s="1" t="s">
        <v>358</v>
      </c>
      <c r="B2" s="1"/>
      <c r="C2" s="1"/>
    </row>
    <row r="3" spans="1:5" ht="13" thickBot="1" x14ac:dyDescent="0.3"/>
    <row r="4" spans="1:5" ht="14" thickTop="1" thickBot="1" x14ac:dyDescent="0.35">
      <c r="A4" s="4"/>
      <c r="B4" s="5" t="s">
        <v>359</v>
      </c>
      <c r="C4" s="5" t="s">
        <v>360</v>
      </c>
      <c r="D4" s="5" t="s">
        <v>361</v>
      </c>
      <c r="E4" s="5" t="s">
        <v>362</v>
      </c>
    </row>
    <row r="5" spans="1:5" ht="13.5" thickTop="1" x14ac:dyDescent="0.3">
      <c r="A5" s="2" t="s">
        <v>0</v>
      </c>
      <c r="B5" s="55">
        <v>44927</v>
      </c>
      <c r="C5" s="55">
        <v>44941</v>
      </c>
    </row>
    <row r="6" spans="1:5" ht="13" x14ac:dyDescent="0.3">
      <c r="A6" s="2" t="s">
        <v>1</v>
      </c>
      <c r="B6" s="55">
        <v>44959</v>
      </c>
      <c r="C6" s="55">
        <v>44972</v>
      </c>
    </row>
    <row r="7" spans="1:5" ht="13" x14ac:dyDescent="0.3">
      <c r="A7" s="2" t="s">
        <v>2</v>
      </c>
      <c r="B7" s="55">
        <v>44987</v>
      </c>
      <c r="C7" s="55">
        <v>45000</v>
      </c>
    </row>
    <row r="8" spans="1:5" ht="13" x14ac:dyDescent="0.3">
      <c r="A8" s="2" t="s">
        <v>3</v>
      </c>
      <c r="B8" s="55">
        <v>45018</v>
      </c>
      <c r="C8" s="55">
        <v>45031</v>
      </c>
    </row>
    <row r="9" spans="1:5" ht="13" x14ac:dyDescent="0.3">
      <c r="A9" s="2" t="s">
        <v>4</v>
      </c>
      <c r="B9" s="55">
        <v>45047</v>
      </c>
      <c r="C9" s="55">
        <v>45061</v>
      </c>
    </row>
    <row r="10" spans="1:5" ht="13" x14ac:dyDescent="0.3">
      <c r="A10" s="2" t="s">
        <v>5</v>
      </c>
      <c r="B10" s="55">
        <v>45078</v>
      </c>
      <c r="C10" s="55">
        <v>45092</v>
      </c>
    </row>
    <row r="11" spans="1:5" ht="13" x14ac:dyDescent="0.3">
      <c r="A11" s="2" t="s">
        <v>6</v>
      </c>
      <c r="B11" s="55">
        <v>45109</v>
      </c>
      <c r="C11" s="55">
        <v>45122</v>
      </c>
    </row>
    <row r="12" spans="1:5" ht="13" x14ac:dyDescent="0.3">
      <c r="A12" s="2" t="s">
        <v>7</v>
      </c>
      <c r="B12" s="55">
        <v>45139</v>
      </c>
      <c r="C12" s="55">
        <v>45153</v>
      </c>
    </row>
    <row r="13" spans="1:5" ht="13" x14ac:dyDescent="0.3">
      <c r="A13" s="2" t="s">
        <v>8</v>
      </c>
      <c r="B13" s="55">
        <v>45170</v>
      </c>
      <c r="C13" s="55">
        <v>45184</v>
      </c>
    </row>
    <row r="14" spans="1:5" ht="13" x14ac:dyDescent="0.3">
      <c r="A14" s="2" t="s">
        <v>9</v>
      </c>
      <c r="B14" s="55">
        <v>45200</v>
      </c>
      <c r="C14" s="55">
        <v>45214</v>
      </c>
    </row>
    <row r="15" spans="1:5" ht="13" x14ac:dyDescent="0.3">
      <c r="A15" s="2" t="s">
        <v>10</v>
      </c>
      <c r="B15" s="55">
        <v>45232</v>
      </c>
      <c r="C15" s="55">
        <v>45245</v>
      </c>
    </row>
    <row r="16" spans="1:5" ht="13.5" thickBot="1" x14ac:dyDescent="0.35">
      <c r="A16" s="3" t="s">
        <v>11</v>
      </c>
      <c r="B16" s="56">
        <v>45262</v>
      </c>
      <c r="C16" s="56">
        <v>45275</v>
      </c>
      <c r="D16" s="57"/>
      <c r="E16" s="56"/>
    </row>
    <row r="17" ht="13" thickTop="1" x14ac:dyDescent="0.25"/>
  </sheetData>
  <phoneticPr fontId="7" type="noConversion"/>
  <pageMargins left="0.75" right="0.75" top="1" bottom="1" header="0.5" footer="0.5"/>
  <pageSetup orientation="portrait" horizontalDpi="355" verticalDpi="355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5FFE5-C501-4412-A279-D28BBB94FCE6}">
  <dimension ref="A1:I6"/>
  <sheetViews>
    <sheetView workbookViewId="0">
      <selection activeCell="I4" sqref="I4"/>
    </sheetView>
  </sheetViews>
  <sheetFormatPr defaultRowHeight="12.5" x14ac:dyDescent="0.25"/>
  <cols>
    <col min="1" max="1" width="31.1796875" bestFit="1" customWidth="1"/>
    <col min="2" max="2" width="12.1796875" bestFit="1" customWidth="1"/>
    <col min="5" max="5" width="20.1796875" customWidth="1"/>
    <col min="6" max="6" width="12.1796875" bestFit="1" customWidth="1"/>
    <col min="9" max="9" width="10.1796875" bestFit="1" customWidth="1"/>
  </cols>
  <sheetData>
    <row r="1" spans="1:9" ht="19" x14ac:dyDescent="0.4">
      <c r="A1" s="51" t="s">
        <v>348</v>
      </c>
      <c r="B1" s="7">
        <v>125000</v>
      </c>
      <c r="E1" s="50" t="s">
        <v>357</v>
      </c>
      <c r="F1" s="9"/>
      <c r="G1" s="9"/>
      <c r="H1" s="9"/>
      <c r="I1" s="9"/>
    </row>
    <row r="2" spans="1:9" ht="13" x14ac:dyDescent="0.3">
      <c r="A2" s="51" t="s">
        <v>349</v>
      </c>
      <c r="B2" s="48">
        <v>5.5E-2</v>
      </c>
      <c r="E2" s="9"/>
      <c r="F2" s="9"/>
      <c r="G2" s="9"/>
      <c r="H2" s="9"/>
      <c r="I2" s="9"/>
    </row>
    <row r="3" spans="1:9" ht="13" x14ac:dyDescent="0.3">
      <c r="A3" s="51" t="s">
        <v>350</v>
      </c>
      <c r="B3" s="49">
        <f>PMT(B2/12,B4*10,B1)</f>
        <v>-1356.5784745060091</v>
      </c>
      <c r="E3" s="51" t="s">
        <v>353</v>
      </c>
      <c r="F3" s="6"/>
      <c r="G3" s="52">
        <v>125000</v>
      </c>
      <c r="H3" s="51" t="s">
        <v>354</v>
      </c>
      <c r="I3" s="6"/>
    </row>
    <row r="4" spans="1:9" ht="13" x14ac:dyDescent="0.3">
      <c r="A4" s="51" t="s">
        <v>351</v>
      </c>
      <c r="B4">
        <v>12</v>
      </c>
      <c r="E4" s="51" t="s">
        <v>355</v>
      </c>
      <c r="F4" s="6"/>
      <c r="G4" s="67">
        <v>5.5E-2</v>
      </c>
      <c r="H4" s="6"/>
      <c r="I4" s="53"/>
    </row>
    <row r="5" spans="1:9" ht="13" x14ac:dyDescent="0.3">
      <c r="A5" s="51"/>
      <c r="E5" s="51" t="s">
        <v>356</v>
      </c>
      <c r="F5" s="6"/>
      <c r="G5" s="6">
        <v>120</v>
      </c>
      <c r="H5" s="6"/>
      <c r="I5" s="6"/>
    </row>
    <row r="6" spans="1:9" ht="13" x14ac:dyDescent="0.3">
      <c r="A6" s="51" t="s">
        <v>352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E446A-6B77-4275-8E7A-927B4BC1334A}">
  <dimension ref="A3:I10"/>
  <sheetViews>
    <sheetView zoomScaleNormal="100" workbookViewId="0">
      <selection activeCell="D4" sqref="D4"/>
    </sheetView>
  </sheetViews>
  <sheetFormatPr defaultRowHeight="13.5" x14ac:dyDescent="0.25"/>
  <cols>
    <col min="1" max="1" width="10.08984375" style="59" bestFit="1" customWidth="1"/>
    <col min="2" max="2" width="11.54296875" style="59" bestFit="1" customWidth="1"/>
    <col min="3" max="3" width="11.54296875" style="59" customWidth="1"/>
    <col min="4" max="4" width="11.54296875" style="59" bestFit="1" customWidth="1"/>
    <col min="5" max="8" width="8.7265625" style="59"/>
    <col min="9" max="9" width="11.54296875" style="59" bestFit="1" customWidth="1"/>
    <col min="10" max="16384" width="8.7265625" style="59"/>
  </cols>
  <sheetData>
    <row r="3" spans="1:9" ht="28" x14ac:dyDescent="0.3">
      <c r="A3" s="58" t="s">
        <v>364</v>
      </c>
      <c r="B3" s="58" t="s">
        <v>365</v>
      </c>
      <c r="C3" s="58" t="s">
        <v>375</v>
      </c>
      <c r="D3" s="58" t="s">
        <v>366</v>
      </c>
    </row>
    <row r="4" spans="1:9" x14ac:dyDescent="0.25">
      <c r="A4" s="59" t="s">
        <v>367</v>
      </c>
      <c r="B4" s="60">
        <v>45280</v>
      </c>
      <c r="C4" s="59">
        <v>45</v>
      </c>
      <c r="D4" s="60"/>
      <c r="I4" s="59" t="s">
        <v>368</v>
      </c>
    </row>
    <row r="5" spans="1:9" x14ac:dyDescent="0.25">
      <c r="A5" s="59" t="s">
        <v>369</v>
      </c>
      <c r="B5" s="60">
        <v>45258</v>
      </c>
      <c r="C5" s="59">
        <v>45</v>
      </c>
      <c r="D5" s="60"/>
      <c r="I5" s="60">
        <v>44927</v>
      </c>
    </row>
    <row r="6" spans="1:9" x14ac:dyDescent="0.25">
      <c r="A6" s="59" t="s">
        <v>370</v>
      </c>
      <c r="B6" s="60">
        <v>45108</v>
      </c>
      <c r="C6" s="59">
        <v>30</v>
      </c>
      <c r="D6" s="60"/>
      <c r="I6" s="60">
        <v>44971</v>
      </c>
    </row>
    <row r="7" spans="1:9" x14ac:dyDescent="0.25">
      <c r="A7" s="59" t="s">
        <v>371</v>
      </c>
      <c r="B7" s="60">
        <v>45188</v>
      </c>
      <c r="C7" s="59">
        <v>45</v>
      </c>
      <c r="D7" s="60"/>
      <c r="I7" s="60">
        <v>45000</v>
      </c>
    </row>
    <row r="8" spans="1:9" x14ac:dyDescent="0.25">
      <c r="A8" s="59" t="s">
        <v>372</v>
      </c>
      <c r="B8" s="60">
        <v>45206</v>
      </c>
      <c r="C8" s="59">
        <v>60</v>
      </c>
      <c r="D8" s="60"/>
      <c r="I8" s="60">
        <v>45111</v>
      </c>
    </row>
    <row r="9" spans="1:9" x14ac:dyDescent="0.25">
      <c r="A9" s="59" t="s">
        <v>373</v>
      </c>
      <c r="B9" s="60">
        <v>45024</v>
      </c>
      <c r="C9" s="59">
        <v>60</v>
      </c>
      <c r="D9" s="60"/>
      <c r="I9" s="60">
        <v>45255</v>
      </c>
    </row>
    <row r="10" spans="1:9" x14ac:dyDescent="0.25">
      <c r="A10" s="59" t="s">
        <v>374</v>
      </c>
      <c r="B10" s="60">
        <v>45038</v>
      </c>
      <c r="C10" s="59">
        <v>90</v>
      </c>
      <c r="D10" s="60"/>
      <c r="I10" s="60">
        <v>45285</v>
      </c>
    </row>
  </sheetData>
  <pageMargins left="0.7" right="0.7" top="0.75" bottom="0.75" header="0.3" footer="0.3"/>
  <pageSetup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A93CA-5C77-4CC0-BCE6-D4465AA36950}">
  <dimension ref="A1:N60"/>
  <sheetViews>
    <sheetView workbookViewId="0">
      <selection sqref="A1:E1"/>
    </sheetView>
  </sheetViews>
  <sheetFormatPr defaultRowHeight="12.5" x14ac:dyDescent="0.25"/>
  <cols>
    <col min="1" max="1" width="16.08984375" style="61" customWidth="1"/>
    <col min="2" max="6" width="8.7265625" style="61"/>
    <col min="7" max="10" width="9.6328125" style="61" bestFit="1" customWidth="1"/>
    <col min="11" max="11" width="10.7265625" style="61" bestFit="1" customWidth="1"/>
    <col min="12" max="16384" width="8.7265625" style="61"/>
  </cols>
  <sheetData>
    <row r="1" spans="1:14" ht="15.5" x14ac:dyDescent="0.35">
      <c r="A1" s="70" t="s">
        <v>376</v>
      </c>
      <c r="B1" s="70"/>
      <c r="C1" s="70"/>
      <c r="D1" s="70"/>
      <c r="E1" s="70"/>
    </row>
    <row r="2" spans="1:14" ht="15.5" x14ac:dyDescent="0.35">
      <c r="A2" s="70" t="s">
        <v>377</v>
      </c>
      <c r="B2" s="70"/>
      <c r="C2" s="70"/>
      <c r="D2" s="70"/>
      <c r="E2" s="70"/>
    </row>
    <row r="3" spans="1:14" ht="13" x14ac:dyDescent="0.3">
      <c r="K3" s="66" t="s">
        <v>403</v>
      </c>
      <c r="L3" s="66" t="s">
        <v>191</v>
      </c>
      <c r="M3" s="66" t="s">
        <v>407</v>
      </c>
      <c r="N3" s="66" t="s">
        <v>408</v>
      </c>
    </row>
    <row r="4" spans="1:14" ht="13" x14ac:dyDescent="0.3">
      <c r="A4" s="62" t="s">
        <v>13</v>
      </c>
      <c r="B4" s="62" t="s">
        <v>284</v>
      </c>
      <c r="C4" s="62" t="s">
        <v>285</v>
      </c>
      <c r="D4" s="62" t="s">
        <v>286</v>
      </c>
      <c r="E4" s="62" t="s">
        <v>287</v>
      </c>
      <c r="J4" s="65" t="s">
        <v>398</v>
      </c>
      <c r="K4" s="61" t="s">
        <v>404</v>
      </c>
      <c r="L4" s="61" t="s">
        <v>245</v>
      </c>
    </row>
    <row r="5" spans="1:14" ht="13" x14ac:dyDescent="0.3">
      <c r="A5" s="61" t="s">
        <v>378</v>
      </c>
      <c r="B5" s="61">
        <v>98</v>
      </c>
      <c r="C5" s="61">
        <v>99</v>
      </c>
      <c r="D5" s="61">
        <v>100</v>
      </c>
      <c r="E5" s="61">
        <v>67</v>
      </c>
      <c r="J5" s="65" t="s">
        <v>399</v>
      </c>
      <c r="K5" s="61" t="s">
        <v>404</v>
      </c>
      <c r="L5" s="61" t="s">
        <v>246</v>
      </c>
    </row>
    <row r="6" spans="1:14" ht="13" x14ac:dyDescent="0.3">
      <c r="A6" s="61" t="s">
        <v>379</v>
      </c>
      <c r="B6" s="61">
        <v>50</v>
      </c>
      <c r="C6" s="61" t="s">
        <v>397</v>
      </c>
      <c r="D6" s="61">
        <v>65</v>
      </c>
      <c r="E6" s="61">
        <v>90</v>
      </c>
      <c r="J6" s="65" t="s">
        <v>400</v>
      </c>
      <c r="K6" s="61" t="s">
        <v>405</v>
      </c>
      <c r="L6" s="61" t="s">
        <v>246</v>
      </c>
    </row>
    <row r="7" spans="1:14" ht="13" x14ac:dyDescent="0.3">
      <c r="A7" s="61" t="s">
        <v>380</v>
      </c>
      <c r="B7" s="61">
        <v>90</v>
      </c>
      <c r="C7" s="61">
        <v>100</v>
      </c>
      <c r="D7" s="61">
        <v>79</v>
      </c>
      <c r="E7" s="61">
        <v>90</v>
      </c>
      <c r="J7" s="65" t="s">
        <v>159</v>
      </c>
      <c r="K7" s="61" t="s">
        <v>406</v>
      </c>
      <c r="L7" s="61" t="s">
        <v>245</v>
      </c>
    </row>
    <row r="8" spans="1:14" ht="13" x14ac:dyDescent="0.3">
      <c r="A8" s="61" t="s">
        <v>381</v>
      </c>
      <c r="B8" s="61">
        <v>90</v>
      </c>
      <c r="C8" s="61">
        <v>89</v>
      </c>
      <c r="D8" s="61" t="s">
        <v>397</v>
      </c>
      <c r="E8" s="61">
        <v>90</v>
      </c>
      <c r="J8" s="65" t="s">
        <v>401</v>
      </c>
      <c r="K8" s="61" t="s">
        <v>404</v>
      </c>
      <c r="L8" s="61" t="s">
        <v>340</v>
      </c>
    </row>
    <row r="9" spans="1:14" ht="13" x14ac:dyDescent="0.3">
      <c r="A9" s="61" t="s">
        <v>382</v>
      </c>
      <c r="B9" s="61">
        <v>80</v>
      </c>
      <c r="C9" s="61">
        <v>78</v>
      </c>
      <c r="D9" s="61">
        <v>99</v>
      </c>
      <c r="E9" s="61">
        <v>91</v>
      </c>
      <c r="J9" s="65" t="s">
        <v>402</v>
      </c>
      <c r="K9" s="61" t="s">
        <v>405</v>
      </c>
      <c r="L9" s="61" t="s">
        <v>340</v>
      </c>
    </row>
    <row r="10" spans="1:14" x14ac:dyDescent="0.25">
      <c r="A10" s="61" t="s">
        <v>378</v>
      </c>
      <c r="B10" s="61">
        <v>75</v>
      </c>
      <c r="C10" s="61">
        <v>89</v>
      </c>
      <c r="D10" s="61">
        <v>100</v>
      </c>
      <c r="E10" s="61" t="s">
        <v>397</v>
      </c>
    </row>
    <row r="11" spans="1:14" x14ac:dyDescent="0.25">
      <c r="A11" s="61" t="s">
        <v>383</v>
      </c>
      <c r="B11" s="61">
        <v>75</v>
      </c>
      <c r="C11" s="61">
        <v>90</v>
      </c>
      <c r="D11" s="61">
        <v>87</v>
      </c>
      <c r="E11" s="61">
        <v>95</v>
      </c>
    </row>
    <row r="12" spans="1:14" x14ac:dyDescent="0.25">
      <c r="A12" s="61" t="s">
        <v>384</v>
      </c>
      <c r="B12" s="61" t="s">
        <v>397</v>
      </c>
      <c r="C12" s="61">
        <v>92</v>
      </c>
      <c r="D12" s="61">
        <v>85</v>
      </c>
      <c r="E12" s="61">
        <v>90</v>
      </c>
    </row>
    <row r="13" spans="1:14" x14ac:dyDescent="0.25">
      <c r="A13" s="61" t="s">
        <v>385</v>
      </c>
      <c r="B13" s="61">
        <v>75</v>
      </c>
      <c r="C13" s="61">
        <v>95</v>
      </c>
      <c r="D13" s="61">
        <v>54</v>
      </c>
      <c r="E13" s="61">
        <v>100</v>
      </c>
    </row>
    <row r="20" spans="2:11" x14ac:dyDescent="0.25">
      <c r="H20" s="73" t="s">
        <v>409</v>
      </c>
      <c r="I20" s="73" t="s">
        <v>410</v>
      </c>
      <c r="J20" s="73" t="s">
        <v>411</v>
      </c>
      <c r="K20" s="73" t="s">
        <v>412</v>
      </c>
    </row>
    <row r="21" spans="2:11" ht="14" x14ac:dyDescent="0.3">
      <c r="C21" s="74" t="s">
        <v>411</v>
      </c>
      <c r="G21" s="73" t="s">
        <v>413</v>
      </c>
      <c r="H21" s="72">
        <v>5425</v>
      </c>
      <c r="I21" s="72">
        <v>9568</v>
      </c>
      <c r="J21" s="72">
        <v>8862</v>
      </c>
      <c r="K21" s="72">
        <f t="shared" ref="K21:K28" si="0">J21+1200</f>
        <v>10062</v>
      </c>
    </row>
    <row r="22" spans="2:11" ht="14" x14ac:dyDescent="0.3">
      <c r="B22" s="74" t="s">
        <v>417</v>
      </c>
      <c r="C22" s="73"/>
      <c r="G22" s="73" t="s">
        <v>414</v>
      </c>
      <c r="H22" s="72">
        <v>7532</v>
      </c>
      <c r="I22" s="72">
        <v>6541</v>
      </c>
      <c r="J22" s="72">
        <v>8523</v>
      </c>
      <c r="K22" s="72">
        <f t="shared" si="0"/>
        <v>9723</v>
      </c>
    </row>
    <row r="23" spans="2:11" ht="13.5" x14ac:dyDescent="0.25">
      <c r="G23" s="73" t="s">
        <v>415</v>
      </c>
      <c r="H23" s="72">
        <v>3651</v>
      </c>
      <c r="I23" s="72">
        <v>4127</v>
      </c>
      <c r="J23" s="72">
        <v>6289</v>
      </c>
      <c r="K23" s="72">
        <f t="shared" si="0"/>
        <v>7489</v>
      </c>
    </row>
    <row r="24" spans="2:11" ht="13.5" x14ac:dyDescent="0.25">
      <c r="G24" s="73" t="s">
        <v>416</v>
      </c>
      <c r="H24" s="72">
        <v>6100</v>
      </c>
      <c r="I24" s="72">
        <v>3421</v>
      </c>
      <c r="J24" s="72">
        <v>4583</v>
      </c>
      <c r="K24" s="72">
        <f t="shared" si="0"/>
        <v>5783</v>
      </c>
    </row>
    <row r="25" spans="2:11" ht="13.5" x14ac:dyDescent="0.25">
      <c r="G25" s="73" t="s">
        <v>417</v>
      </c>
      <c r="H25" s="72">
        <v>5101</v>
      </c>
      <c r="I25" s="72">
        <v>3421</v>
      </c>
      <c r="J25" s="72">
        <v>4583</v>
      </c>
      <c r="K25" s="72">
        <f t="shared" si="0"/>
        <v>5783</v>
      </c>
    </row>
    <row r="26" spans="2:11" ht="13.5" x14ac:dyDescent="0.25">
      <c r="G26" s="73" t="s">
        <v>418</v>
      </c>
      <c r="H26" s="72">
        <v>2589</v>
      </c>
      <c r="I26" s="72">
        <v>2080</v>
      </c>
      <c r="J26" s="72">
        <v>3874</v>
      </c>
      <c r="K26" s="72">
        <f t="shared" si="0"/>
        <v>5074</v>
      </c>
    </row>
    <row r="27" spans="2:11" ht="13.5" x14ac:dyDescent="0.25">
      <c r="G27" s="73" t="s">
        <v>419</v>
      </c>
      <c r="H27" s="72">
        <v>1597</v>
      </c>
      <c r="I27" s="72">
        <v>3578</v>
      </c>
      <c r="J27" s="72">
        <v>2569</v>
      </c>
      <c r="K27" s="72">
        <f t="shared" si="0"/>
        <v>3769</v>
      </c>
    </row>
    <row r="28" spans="2:11" ht="13.5" x14ac:dyDescent="0.25">
      <c r="G28" s="73" t="s">
        <v>420</v>
      </c>
      <c r="H28" s="72">
        <v>1100</v>
      </c>
      <c r="I28" s="72">
        <v>1190</v>
      </c>
      <c r="J28" s="72">
        <v>1253</v>
      </c>
      <c r="K28" s="72">
        <f t="shared" si="0"/>
        <v>2453</v>
      </c>
    </row>
    <row r="50" spans="1:2" x14ac:dyDescent="0.25">
      <c r="A50" s="61" t="s">
        <v>386</v>
      </c>
    </row>
    <row r="51" spans="1:2" x14ac:dyDescent="0.25">
      <c r="A51" s="61" t="s">
        <v>387</v>
      </c>
    </row>
    <row r="53" spans="1:2" ht="13" x14ac:dyDescent="0.3">
      <c r="A53" s="63" t="s">
        <v>388</v>
      </c>
      <c r="B53" s="63" t="s">
        <v>389</v>
      </c>
    </row>
    <row r="54" spans="1:2" x14ac:dyDescent="0.25">
      <c r="A54" s="61" t="s">
        <v>390</v>
      </c>
    </row>
    <row r="55" spans="1:2" x14ac:dyDescent="0.25">
      <c r="A55" s="61" t="s">
        <v>391</v>
      </c>
    </row>
    <row r="56" spans="1:2" x14ac:dyDescent="0.25">
      <c r="A56" s="61" t="s">
        <v>392</v>
      </c>
    </row>
    <row r="57" spans="1:2" x14ac:dyDescent="0.25">
      <c r="A57" s="61" t="s">
        <v>393</v>
      </c>
    </row>
    <row r="58" spans="1:2" x14ac:dyDescent="0.25">
      <c r="A58" s="61" t="s">
        <v>394</v>
      </c>
    </row>
    <row r="59" spans="1:2" x14ac:dyDescent="0.25">
      <c r="A59" s="64" t="s">
        <v>395</v>
      </c>
    </row>
    <row r="60" spans="1:2" x14ac:dyDescent="0.25">
      <c r="A60" s="61" t="s">
        <v>396</v>
      </c>
    </row>
  </sheetData>
  <mergeCells count="2">
    <mergeCell ref="A1:E1"/>
    <mergeCell ref="A2:E2"/>
  </mergeCells>
  <pageMargins left="0.7" right="0.7" top="0.75" bottom="0.75" header="0.3" footer="0.3"/>
  <pageSetup orientation="portrait" horizontalDpi="4294967295" verticalDpi="4294967295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18"/>
  <sheetViews>
    <sheetView workbookViewId="0">
      <selection activeCell="B18" sqref="B18"/>
    </sheetView>
  </sheetViews>
  <sheetFormatPr defaultRowHeight="12.5" x14ac:dyDescent="0.25"/>
  <cols>
    <col min="1" max="1" width="25.26953125" bestFit="1" customWidth="1"/>
    <col min="2" max="2" width="12.453125" customWidth="1"/>
    <col min="8" max="8" width="10.54296875" customWidth="1"/>
  </cols>
  <sheetData>
    <row r="1" spans="1:18" ht="13" x14ac:dyDescent="0.3">
      <c r="A1" s="6" t="s">
        <v>13</v>
      </c>
      <c r="B1" s="6" t="s">
        <v>136</v>
      </c>
      <c r="C1" s="40" t="s">
        <v>284</v>
      </c>
      <c r="D1" s="40" t="s">
        <v>285</v>
      </c>
      <c r="E1" s="40" t="s">
        <v>286</v>
      </c>
      <c r="F1" s="40" t="s">
        <v>287</v>
      </c>
      <c r="G1" s="40" t="s">
        <v>288</v>
      </c>
      <c r="H1" s="40" t="s">
        <v>289</v>
      </c>
      <c r="I1" s="40" t="s">
        <v>290</v>
      </c>
      <c r="J1" s="40" t="s">
        <v>291</v>
      </c>
      <c r="K1" s="40" t="s">
        <v>292</v>
      </c>
      <c r="L1" s="40" t="s">
        <v>293</v>
      </c>
      <c r="M1" s="40" t="s">
        <v>294</v>
      </c>
      <c r="N1" s="9"/>
      <c r="O1" s="9"/>
      <c r="P1" s="9"/>
      <c r="Q1" s="9"/>
      <c r="R1" s="9"/>
    </row>
    <row r="2" spans="1:18" x14ac:dyDescent="0.25">
      <c r="A2" t="s">
        <v>268</v>
      </c>
      <c r="B2">
        <v>12</v>
      </c>
      <c r="C2">
        <v>90</v>
      </c>
      <c r="D2">
        <v>90</v>
      </c>
      <c r="E2">
        <v>97</v>
      </c>
      <c r="F2">
        <v>88</v>
      </c>
      <c r="G2">
        <v>79</v>
      </c>
      <c r="H2" s="9">
        <v>85</v>
      </c>
      <c r="I2" s="9">
        <v>100</v>
      </c>
      <c r="J2" s="9">
        <v>92</v>
      </c>
      <c r="K2" s="9">
        <v>95</v>
      </c>
      <c r="L2" s="9">
        <v>91</v>
      </c>
      <c r="M2" s="9">
        <v>88</v>
      </c>
    </row>
    <row r="3" spans="1:18" x14ac:dyDescent="0.25">
      <c r="A3" t="s">
        <v>269</v>
      </c>
      <c r="B3">
        <v>12</v>
      </c>
      <c r="C3">
        <v>75</v>
      </c>
      <c r="D3">
        <v>90</v>
      </c>
      <c r="E3">
        <v>85</v>
      </c>
      <c r="F3">
        <v>89</v>
      </c>
      <c r="G3">
        <v>100</v>
      </c>
      <c r="H3" s="9">
        <v>90</v>
      </c>
      <c r="I3" s="9">
        <v>100</v>
      </c>
      <c r="J3" s="9">
        <v>100</v>
      </c>
      <c r="K3" s="9">
        <v>95</v>
      </c>
      <c r="L3" s="9">
        <v>92</v>
      </c>
      <c r="M3" s="9">
        <v>90</v>
      </c>
    </row>
    <row r="4" spans="1:18" x14ac:dyDescent="0.25">
      <c r="A4" t="s">
        <v>270</v>
      </c>
      <c r="B4">
        <v>12</v>
      </c>
      <c r="C4">
        <v>90</v>
      </c>
      <c r="D4">
        <v>90</v>
      </c>
      <c r="E4">
        <v>97</v>
      </c>
      <c r="F4">
        <v>86</v>
      </c>
      <c r="G4">
        <v>0</v>
      </c>
      <c r="H4" s="9">
        <v>90</v>
      </c>
      <c r="I4" s="9">
        <v>99</v>
      </c>
      <c r="J4" s="9">
        <v>100</v>
      </c>
      <c r="K4" s="9">
        <v>99</v>
      </c>
      <c r="L4" s="9">
        <v>92</v>
      </c>
      <c r="M4" s="9">
        <v>90</v>
      </c>
    </row>
    <row r="5" spans="1:18" x14ac:dyDescent="0.25">
      <c r="A5" t="s">
        <v>271</v>
      </c>
      <c r="B5">
        <v>13</v>
      </c>
      <c r="C5">
        <v>98</v>
      </c>
      <c r="D5">
        <v>80</v>
      </c>
      <c r="E5">
        <v>97</v>
      </c>
      <c r="F5">
        <v>90</v>
      </c>
      <c r="G5">
        <v>100</v>
      </c>
      <c r="H5" s="9">
        <v>90</v>
      </c>
      <c r="I5" s="9">
        <v>99</v>
      </c>
      <c r="J5" s="9">
        <v>65</v>
      </c>
      <c r="K5" s="9">
        <v>99</v>
      </c>
      <c r="L5" s="9">
        <v>92</v>
      </c>
      <c r="M5" s="9">
        <v>90</v>
      </c>
    </row>
    <row r="6" spans="1:18" x14ac:dyDescent="0.25">
      <c r="A6" t="s">
        <v>272</v>
      </c>
      <c r="B6">
        <v>13</v>
      </c>
      <c r="C6">
        <v>100</v>
      </c>
      <c r="D6">
        <v>0</v>
      </c>
      <c r="E6">
        <v>97</v>
      </c>
      <c r="F6">
        <v>90</v>
      </c>
      <c r="G6">
        <v>100</v>
      </c>
      <c r="H6" s="9">
        <v>90</v>
      </c>
      <c r="I6" s="9">
        <v>99</v>
      </c>
      <c r="J6" s="9">
        <v>65</v>
      </c>
      <c r="K6" s="9">
        <v>98</v>
      </c>
      <c r="L6" s="9">
        <v>100</v>
      </c>
      <c r="M6" s="9">
        <v>99</v>
      </c>
    </row>
    <row r="7" spans="1:18" x14ac:dyDescent="0.25">
      <c r="A7" t="s">
        <v>273</v>
      </c>
      <c r="B7">
        <v>13</v>
      </c>
      <c r="C7">
        <v>90</v>
      </c>
      <c r="D7">
        <v>90</v>
      </c>
      <c r="E7">
        <v>88</v>
      </c>
      <c r="F7">
        <v>88</v>
      </c>
      <c r="G7">
        <v>90</v>
      </c>
      <c r="H7" s="9">
        <v>99</v>
      </c>
      <c r="I7" s="9">
        <v>99</v>
      </c>
      <c r="J7" s="9">
        <v>100</v>
      </c>
      <c r="K7" s="9">
        <v>98</v>
      </c>
      <c r="L7" s="9">
        <v>80</v>
      </c>
      <c r="M7" s="9">
        <v>98</v>
      </c>
    </row>
    <row r="8" spans="1:18" x14ac:dyDescent="0.25">
      <c r="A8" t="s">
        <v>274</v>
      </c>
      <c r="B8">
        <v>15</v>
      </c>
      <c r="C8">
        <v>75</v>
      </c>
      <c r="D8">
        <v>75</v>
      </c>
      <c r="E8">
        <v>0</v>
      </c>
      <c r="F8">
        <v>88</v>
      </c>
      <c r="G8">
        <v>90</v>
      </c>
      <c r="H8" s="9">
        <v>99</v>
      </c>
      <c r="I8" s="9">
        <v>99</v>
      </c>
      <c r="J8" s="9">
        <v>100</v>
      </c>
      <c r="K8" s="9">
        <v>78</v>
      </c>
      <c r="L8" s="9">
        <v>70</v>
      </c>
      <c r="M8" s="9">
        <v>97</v>
      </c>
    </row>
    <row r="9" spans="1:18" x14ac:dyDescent="0.25">
      <c r="A9" t="s">
        <v>275</v>
      </c>
      <c r="B9">
        <v>12</v>
      </c>
      <c r="C9">
        <v>90</v>
      </c>
      <c r="D9">
        <v>90</v>
      </c>
      <c r="E9">
        <v>95</v>
      </c>
      <c r="F9">
        <v>88</v>
      </c>
      <c r="G9">
        <v>90</v>
      </c>
      <c r="H9" s="9">
        <v>98</v>
      </c>
      <c r="I9" s="9">
        <v>99</v>
      </c>
      <c r="J9" s="9">
        <v>90</v>
      </c>
      <c r="K9" s="9">
        <v>99</v>
      </c>
      <c r="L9" s="9">
        <v>60</v>
      </c>
      <c r="M9" s="9">
        <v>100</v>
      </c>
    </row>
    <row r="10" spans="1:18" x14ac:dyDescent="0.25">
      <c r="A10" t="s">
        <v>276</v>
      </c>
      <c r="B10">
        <v>12</v>
      </c>
      <c r="C10">
        <v>90</v>
      </c>
      <c r="D10">
        <v>90</v>
      </c>
      <c r="E10">
        <v>97</v>
      </c>
      <c r="F10">
        <v>90</v>
      </c>
      <c r="G10">
        <v>90</v>
      </c>
      <c r="H10" s="9">
        <v>97</v>
      </c>
      <c r="I10" s="9">
        <v>99</v>
      </c>
      <c r="J10" s="9">
        <v>55</v>
      </c>
      <c r="K10" s="9">
        <v>99</v>
      </c>
      <c r="L10" s="9">
        <v>80</v>
      </c>
      <c r="M10" s="9">
        <v>100</v>
      </c>
    </row>
    <row r="11" spans="1:18" x14ac:dyDescent="0.25">
      <c r="A11" t="s">
        <v>277</v>
      </c>
      <c r="B11">
        <v>12</v>
      </c>
      <c r="C11">
        <v>89</v>
      </c>
      <c r="D11">
        <v>93</v>
      </c>
      <c r="E11">
        <v>50</v>
      </c>
      <c r="F11">
        <v>88</v>
      </c>
      <c r="G11">
        <v>89</v>
      </c>
      <c r="H11" s="9">
        <v>95</v>
      </c>
      <c r="I11" s="9">
        <v>98</v>
      </c>
      <c r="J11" s="9">
        <v>100</v>
      </c>
      <c r="K11" s="9">
        <v>100</v>
      </c>
      <c r="L11" s="9">
        <v>90</v>
      </c>
      <c r="M11" s="9">
        <v>100</v>
      </c>
    </row>
    <row r="12" spans="1:18" x14ac:dyDescent="0.25">
      <c r="A12" t="s">
        <v>278</v>
      </c>
      <c r="B12">
        <v>12</v>
      </c>
      <c r="C12">
        <v>0</v>
      </c>
      <c r="D12">
        <v>90</v>
      </c>
      <c r="E12">
        <v>97</v>
      </c>
      <c r="F12">
        <v>90</v>
      </c>
      <c r="G12">
        <v>90</v>
      </c>
      <c r="H12" s="9">
        <v>100</v>
      </c>
      <c r="I12" s="9">
        <v>76</v>
      </c>
      <c r="J12" s="9">
        <v>100</v>
      </c>
      <c r="K12" s="9">
        <v>90</v>
      </c>
      <c r="L12" s="9">
        <v>99</v>
      </c>
      <c r="M12" s="9">
        <v>0</v>
      </c>
    </row>
    <row r="13" spans="1:18" x14ac:dyDescent="0.25">
      <c r="A13" t="s">
        <v>279</v>
      </c>
      <c r="B13">
        <v>13</v>
      </c>
      <c r="C13">
        <v>90</v>
      </c>
      <c r="D13">
        <v>95</v>
      </c>
      <c r="E13">
        <v>100</v>
      </c>
      <c r="F13">
        <v>88</v>
      </c>
      <c r="G13">
        <v>90</v>
      </c>
      <c r="H13" s="9">
        <v>85</v>
      </c>
      <c r="I13" s="9">
        <v>76</v>
      </c>
      <c r="J13" s="9">
        <v>100</v>
      </c>
      <c r="K13" s="9">
        <v>90</v>
      </c>
      <c r="L13" s="9">
        <v>99</v>
      </c>
      <c r="M13" s="9">
        <v>90</v>
      </c>
    </row>
    <row r="14" spans="1:18" x14ac:dyDescent="0.25">
      <c r="A14" t="s">
        <v>280</v>
      </c>
      <c r="B14">
        <v>12</v>
      </c>
      <c r="C14">
        <v>95</v>
      </c>
      <c r="D14">
        <v>90</v>
      </c>
      <c r="E14">
        <v>100</v>
      </c>
      <c r="F14">
        <v>88</v>
      </c>
      <c r="G14">
        <v>90</v>
      </c>
      <c r="H14" s="9">
        <v>85</v>
      </c>
      <c r="I14" s="9">
        <v>0</v>
      </c>
      <c r="J14" s="9">
        <v>92</v>
      </c>
      <c r="K14" s="9">
        <v>95</v>
      </c>
      <c r="L14" s="9">
        <v>99</v>
      </c>
      <c r="M14" s="9">
        <v>90</v>
      </c>
    </row>
    <row r="16" spans="1:18" x14ac:dyDescent="0.25">
      <c r="A16" t="s">
        <v>281</v>
      </c>
    </row>
    <row r="17" spans="1:2" x14ac:dyDescent="0.25">
      <c r="A17" t="s">
        <v>282</v>
      </c>
    </row>
    <row r="18" spans="1:2" x14ac:dyDescent="0.25">
      <c r="A18" t="s">
        <v>283</v>
      </c>
      <c r="B18">
        <v>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K25"/>
  <sheetViews>
    <sheetView workbookViewId="0">
      <selection activeCell="B30" sqref="B30:B31"/>
    </sheetView>
  </sheetViews>
  <sheetFormatPr defaultRowHeight="12.5" x14ac:dyDescent="0.25"/>
  <cols>
    <col min="1" max="1" width="3.453125" customWidth="1"/>
    <col min="4" max="4" width="11.54296875" customWidth="1"/>
    <col min="5" max="5" width="12.1796875" customWidth="1"/>
    <col min="6" max="6" width="11.54296875" customWidth="1"/>
    <col min="7" max="7" width="10.453125" customWidth="1"/>
    <col min="8" max="8" width="10.1796875" bestFit="1" customWidth="1"/>
  </cols>
  <sheetData>
    <row r="1" spans="2:11" ht="13" x14ac:dyDescent="0.3">
      <c r="B1" s="6" t="s">
        <v>14</v>
      </c>
      <c r="C1" s="6"/>
    </row>
    <row r="2" spans="2:11" ht="13" x14ac:dyDescent="0.3">
      <c r="K2" s="10" t="s">
        <v>15</v>
      </c>
    </row>
    <row r="3" spans="2:11" ht="13" x14ac:dyDescent="0.3">
      <c r="B3" t="s">
        <v>16</v>
      </c>
      <c r="G3" t="s">
        <v>17</v>
      </c>
      <c r="K3" s="11">
        <v>0.02</v>
      </c>
    </row>
    <row r="5" spans="2:11" ht="25.5" thickBot="1" x14ac:dyDescent="0.3">
      <c r="B5" s="12" t="s">
        <v>18</v>
      </c>
      <c r="C5" s="12" t="s">
        <v>244</v>
      </c>
      <c r="D5" s="12" t="s">
        <v>19</v>
      </c>
      <c r="E5" s="12" t="s">
        <v>20</v>
      </c>
      <c r="F5" s="12" t="s">
        <v>21</v>
      </c>
      <c r="G5" s="13" t="s">
        <v>22</v>
      </c>
      <c r="H5" s="12" t="s">
        <v>23</v>
      </c>
      <c r="I5" s="12" t="s">
        <v>295</v>
      </c>
    </row>
    <row r="6" spans="2:11" x14ac:dyDescent="0.25">
      <c r="B6" t="s">
        <v>24</v>
      </c>
      <c r="C6" t="s">
        <v>245</v>
      </c>
      <c r="D6" t="s">
        <v>25</v>
      </c>
      <c r="E6" t="s">
        <v>26</v>
      </c>
      <c r="F6" t="s">
        <v>27</v>
      </c>
      <c r="G6" s="14">
        <v>12000</v>
      </c>
      <c r="H6" s="14">
        <f>G6*$K$3</f>
        <v>240</v>
      </c>
    </row>
    <row r="7" spans="2:11" x14ac:dyDescent="0.25">
      <c r="B7" t="s">
        <v>28</v>
      </c>
      <c r="C7" t="s">
        <v>246</v>
      </c>
      <c r="D7" t="s">
        <v>29</v>
      </c>
      <c r="E7" t="s">
        <v>30</v>
      </c>
      <c r="F7" t="s">
        <v>27</v>
      </c>
      <c r="G7" s="14">
        <v>13000</v>
      </c>
      <c r="H7" s="14">
        <f t="shared" ref="H7:H21" si="0">G7*$K$3</f>
        <v>260</v>
      </c>
      <c r="K7" t="s">
        <v>243</v>
      </c>
    </row>
    <row r="8" spans="2:11" x14ac:dyDescent="0.25">
      <c r="B8" t="s">
        <v>31</v>
      </c>
      <c r="C8" t="s">
        <v>245</v>
      </c>
      <c r="D8" t="s">
        <v>32</v>
      </c>
      <c r="E8" t="s">
        <v>33</v>
      </c>
      <c r="F8" t="s">
        <v>34</v>
      </c>
      <c r="G8" s="14">
        <v>12500</v>
      </c>
      <c r="H8" s="14">
        <f t="shared" si="0"/>
        <v>250</v>
      </c>
    </row>
    <row r="9" spans="2:11" x14ac:dyDescent="0.25">
      <c r="B9" t="s">
        <v>35</v>
      </c>
      <c r="C9" t="s">
        <v>245</v>
      </c>
      <c r="D9" t="s">
        <v>36</v>
      </c>
      <c r="E9" t="s">
        <v>37</v>
      </c>
      <c r="F9" t="s">
        <v>27</v>
      </c>
      <c r="G9" s="14">
        <v>12000</v>
      </c>
      <c r="H9" s="14">
        <f t="shared" si="0"/>
        <v>240</v>
      </c>
    </row>
    <row r="10" spans="2:11" x14ac:dyDescent="0.25">
      <c r="B10" t="s">
        <v>38</v>
      </c>
      <c r="C10" t="s">
        <v>245</v>
      </c>
      <c r="D10" t="s">
        <v>39</v>
      </c>
      <c r="E10" t="s">
        <v>40</v>
      </c>
      <c r="F10" t="s">
        <v>34</v>
      </c>
      <c r="G10" s="14">
        <v>1090</v>
      </c>
      <c r="H10" s="14">
        <f t="shared" si="0"/>
        <v>21.8</v>
      </c>
    </row>
    <row r="11" spans="2:11" x14ac:dyDescent="0.25">
      <c r="B11" t="s">
        <v>41</v>
      </c>
      <c r="C11" t="s">
        <v>246</v>
      </c>
      <c r="D11" t="s">
        <v>42</v>
      </c>
      <c r="E11" t="s">
        <v>43</v>
      </c>
      <c r="F11" t="s">
        <v>44</v>
      </c>
      <c r="G11" s="14">
        <v>750</v>
      </c>
      <c r="H11" s="14">
        <f t="shared" si="0"/>
        <v>15</v>
      </c>
    </row>
    <row r="12" spans="2:11" x14ac:dyDescent="0.25">
      <c r="B12" t="s">
        <v>45</v>
      </c>
      <c r="C12" t="s">
        <v>246</v>
      </c>
      <c r="D12" t="s">
        <v>46</v>
      </c>
      <c r="E12" t="s">
        <v>47</v>
      </c>
      <c r="F12" t="s">
        <v>44</v>
      </c>
      <c r="G12" s="14">
        <v>5500</v>
      </c>
      <c r="H12" s="14">
        <f t="shared" si="0"/>
        <v>110</v>
      </c>
    </row>
    <row r="13" spans="2:11" x14ac:dyDescent="0.25">
      <c r="B13" t="s">
        <v>48</v>
      </c>
      <c r="C13" t="s">
        <v>246</v>
      </c>
      <c r="D13" t="s">
        <v>49</v>
      </c>
      <c r="E13" t="s">
        <v>50</v>
      </c>
      <c r="F13" t="s">
        <v>27</v>
      </c>
      <c r="G13" s="14">
        <v>1000</v>
      </c>
      <c r="H13" s="14">
        <f t="shared" si="0"/>
        <v>20</v>
      </c>
    </row>
    <row r="14" spans="2:11" x14ac:dyDescent="0.25">
      <c r="B14" t="s">
        <v>51</v>
      </c>
      <c r="C14" t="s">
        <v>245</v>
      </c>
      <c r="D14" t="s">
        <v>52</v>
      </c>
      <c r="E14" t="s">
        <v>53</v>
      </c>
      <c r="F14" t="s">
        <v>44</v>
      </c>
      <c r="G14" s="14">
        <v>518</v>
      </c>
      <c r="H14" s="14">
        <f t="shared" si="0"/>
        <v>10.36</v>
      </c>
    </row>
    <row r="15" spans="2:11" x14ac:dyDescent="0.25">
      <c r="B15" t="s">
        <v>54</v>
      </c>
      <c r="C15" t="s">
        <v>245</v>
      </c>
      <c r="D15" t="s">
        <v>55</v>
      </c>
      <c r="E15" t="s">
        <v>56</v>
      </c>
      <c r="F15" t="s">
        <v>27</v>
      </c>
      <c r="G15" s="14">
        <v>1000</v>
      </c>
      <c r="H15" s="14">
        <f t="shared" si="0"/>
        <v>20</v>
      </c>
    </row>
    <row r="16" spans="2:11" x14ac:dyDescent="0.25">
      <c r="B16" t="s">
        <v>57</v>
      </c>
      <c r="C16" t="s">
        <v>246</v>
      </c>
      <c r="D16" t="s">
        <v>52</v>
      </c>
      <c r="E16" t="s">
        <v>58</v>
      </c>
      <c r="F16" t="s">
        <v>27</v>
      </c>
      <c r="G16" s="14">
        <v>12000</v>
      </c>
      <c r="H16" s="14">
        <f t="shared" si="0"/>
        <v>240</v>
      </c>
    </row>
    <row r="17" spans="2:8" x14ac:dyDescent="0.25">
      <c r="B17" t="s">
        <v>59</v>
      </c>
      <c r="C17" t="s">
        <v>246</v>
      </c>
      <c r="D17" t="s">
        <v>60</v>
      </c>
      <c r="E17" t="s">
        <v>61</v>
      </c>
      <c r="F17" t="s">
        <v>27</v>
      </c>
      <c r="G17" s="14">
        <v>12500</v>
      </c>
      <c r="H17" s="14">
        <f t="shared" si="0"/>
        <v>250</v>
      </c>
    </row>
    <row r="18" spans="2:8" x14ac:dyDescent="0.25">
      <c r="B18" t="s">
        <v>62</v>
      </c>
      <c r="C18" t="s">
        <v>246</v>
      </c>
      <c r="D18" t="s">
        <v>63</v>
      </c>
      <c r="E18" t="s">
        <v>64</v>
      </c>
      <c r="F18" t="s">
        <v>34</v>
      </c>
      <c r="G18" s="14">
        <v>50</v>
      </c>
      <c r="H18" s="14">
        <f t="shared" si="0"/>
        <v>1</v>
      </c>
    </row>
    <row r="19" spans="2:8" x14ac:dyDescent="0.25">
      <c r="B19" t="s">
        <v>65</v>
      </c>
      <c r="C19" t="s">
        <v>245</v>
      </c>
      <c r="D19" t="s">
        <v>66</v>
      </c>
      <c r="E19" t="s">
        <v>67</v>
      </c>
      <c r="F19" t="s">
        <v>34</v>
      </c>
      <c r="G19" s="14">
        <v>50</v>
      </c>
      <c r="H19" s="14">
        <f t="shared" si="0"/>
        <v>1</v>
      </c>
    </row>
    <row r="20" spans="2:8" x14ac:dyDescent="0.25">
      <c r="B20" t="s">
        <v>68</v>
      </c>
      <c r="C20" t="s">
        <v>245</v>
      </c>
      <c r="D20" t="s">
        <v>69</v>
      </c>
      <c r="E20" t="s">
        <v>70</v>
      </c>
      <c r="F20" t="s">
        <v>27</v>
      </c>
      <c r="G20" s="14">
        <v>2000</v>
      </c>
      <c r="H20" s="14">
        <f t="shared" si="0"/>
        <v>40</v>
      </c>
    </row>
    <row r="21" spans="2:8" x14ac:dyDescent="0.25">
      <c r="B21" t="s">
        <v>71</v>
      </c>
      <c r="C21" t="s">
        <v>245</v>
      </c>
      <c r="D21" t="s">
        <v>72</v>
      </c>
      <c r="E21" t="s">
        <v>73</v>
      </c>
      <c r="F21" t="s">
        <v>44</v>
      </c>
      <c r="G21" s="14">
        <v>841</v>
      </c>
      <c r="H21" s="14">
        <f t="shared" si="0"/>
        <v>16.82</v>
      </c>
    </row>
    <row r="22" spans="2:8" x14ac:dyDescent="0.25">
      <c r="G22" s="14"/>
    </row>
    <row r="24" spans="2:8" x14ac:dyDescent="0.25">
      <c r="E24" t="s">
        <v>247</v>
      </c>
      <c r="G24" s="32"/>
    </row>
    <row r="25" spans="2:8" x14ac:dyDescent="0.25">
      <c r="E25" t="s">
        <v>248</v>
      </c>
      <c r="H25" s="3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8"/>
  <sheetViews>
    <sheetView workbookViewId="0">
      <selection activeCell="E28" sqref="E28"/>
    </sheetView>
  </sheetViews>
  <sheetFormatPr defaultRowHeight="12.5" x14ac:dyDescent="0.25"/>
  <cols>
    <col min="2" max="2" width="16.54296875" bestFit="1" customWidth="1"/>
    <col min="3" max="3" width="16.1796875" bestFit="1" customWidth="1"/>
    <col min="4" max="4" width="18.26953125" bestFit="1" customWidth="1"/>
    <col min="6" max="6" width="8.453125" bestFit="1" customWidth="1"/>
    <col min="8" max="8" width="27.1796875" customWidth="1"/>
  </cols>
  <sheetData>
    <row r="1" spans="1:8" ht="13" x14ac:dyDescent="0.3">
      <c r="A1" s="30" t="s">
        <v>297</v>
      </c>
      <c r="B1" s="30" t="s">
        <v>74</v>
      </c>
      <c r="C1" s="28" t="s">
        <v>75</v>
      </c>
      <c r="D1" s="28" t="s">
        <v>76</v>
      </c>
      <c r="E1" s="30" t="s">
        <v>263</v>
      </c>
      <c r="F1" s="30" t="s">
        <v>302</v>
      </c>
    </row>
    <row r="2" spans="1:8" x14ac:dyDescent="0.25">
      <c r="A2" t="s">
        <v>168</v>
      </c>
      <c r="B2" t="s">
        <v>77</v>
      </c>
      <c r="C2" t="s">
        <v>78</v>
      </c>
      <c r="D2" t="s">
        <v>79</v>
      </c>
      <c r="E2">
        <v>1.75</v>
      </c>
    </row>
    <row r="3" spans="1:8" x14ac:dyDescent="0.25">
      <c r="A3" t="s">
        <v>168</v>
      </c>
      <c r="B3" t="s">
        <v>80</v>
      </c>
      <c r="C3" t="s">
        <v>81</v>
      </c>
      <c r="D3" t="s">
        <v>82</v>
      </c>
      <c r="E3">
        <v>1.87</v>
      </c>
    </row>
    <row r="4" spans="1:8" x14ac:dyDescent="0.25">
      <c r="A4" t="s">
        <v>168</v>
      </c>
      <c r="B4" t="s">
        <v>80</v>
      </c>
      <c r="C4" t="s">
        <v>83</v>
      </c>
      <c r="D4" t="s">
        <v>84</v>
      </c>
      <c r="E4">
        <v>1.99</v>
      </c>
      <c r="H4" s="9" t="s">
        <v>326</v>
      </c>
    </row>
    <row r="5" spans="1:8" x14ac:dyDescent="0.25">
      <c r="A5" t="s">
        <v>168</v>
      </c>
      <c r="B5" t="s">
        <v>85</v>
      </c>
      <c r="C5" t="s">
        <v>86</v>
      </c>
      <c r="D5" t="s">
        <v>87</v>
      </c>
      <c r="E5">
        <v>2.99</v>
      </c>
      <c r="H5" t="s">
        <v>301</v>
      </c>
    </row>
    <row r="6" spans="1:8" x14ac:dyDescent="0.25">
      <c r="A6" t="s">
        <v>168</v>
      </c>
      <c r="B6" t="s">
        <v>88</v>
      </c>
      <c r="C6" t="s">
        <v>89</v>
      </c>
      <c r="D6" t="s">
        <v>90</v>
      </c>
      <c r="E6" s="29"/>
      <c r="H6" s="9" t="s">
        <v>327</v>
      </c>
    </row>
    <row r="7" spans="1:8" x14ac:dyDescent="0.25">
      <c r="A7" t="s">
        <v>169</v>
      </c>
      <c r="B7" t="s">
        <v>91</v>
      </c>
      <c r="C7" t="s">
        <v>92</v>
      </c>
      <c r="D7" t="s">
        <v>93</v>
      </c>
      <c r="E7">
        <v>45.09</v>
      </c>
    </row>
    <row r="8" spans="1:8" x14ac:dyDescent="0.25">
      <c r="A8" t="s">
        <v>169</v>
      </c>
      <c r="B8" t="s">
        <v>94</v>
      </c>
      <c r="C8" t="s">
        <v>92</v>
      </c>
      <c r="D8" t="s">
        <v>95</v>
      </c>
      <c r="E8">
        <v>4.9800000000000004</v>
      </c>
    </row>
    <row r="9" spans="1:8" x14ac:dyDescent="0.25">
      <c r="A9" t="s">
        <v>169</v>
      </c>
      <c r="B9" t="s">
        <v>96</v>
      </c>
      <c r="C9" t="s">
        <v>97</v>
      </c>
      <c r="D9" t="s">
        <v>98</v>
      </c>
      <c r="E9">
        <v>12.56</v>
      </c>
    </row>
    <row r="10" spans="1:8" x14ac:dyDescent="0.25">
      <c r="A10" t="s">
        <v>170</v>
      </c>
      <c r="B10" t="s">
        <v>85</v>
      </c>
      <c r="C10" t="s">
        <v>99</v>
      </c>
      <c r="D10" t="s">
        <v>100</v>
      </c>
      <c r="E10">
        <v>34.979999999999997</v>
      </c>
    </row>
    <row r="11" spans="1:8" x14ac:dyDescent="0.25">
      <c r="A11" t="s">
        <v>170</v>
      </c>
      <c r="B11" t="s">
        <v>101</v>
      </c>
      <c r="C11" t="s">
        <v>102</v>
      </c>
      <c r="D11" t="s">
        <v>103</v>
      </c>
      <c r="E11">
        <v>11.8</v>
      </c>
    </row>
    <row r="12" spans="1:8" x14ac:dyDescent="0.25">
      <c r="A12" t="s">
        <v>170</v>
      </c>
      <c r="B12" t="s">
        <v>101</v>
      </c>
      <c r="C12" t="s">
        <v>104</v>
      </c>
      <c r="D12" t="s">
        <v>105</v>
      </c>
      <c r="E12">
        <v>11.9</v>
      </c>
    </row>
    <row r="13" spans="1:8" x14ac:dyDescent="0.25">
      <c r="A13" t="s">
        <v>168</v>
      </c>
      <c r="B13" t="s">
        <v>106</v>
      </c>
      <c r="C13" t="s">
        <v>107</v>
      </c>
      <c r="D13" t="s">
        <v>108</v>
      </c>
      <c r="E13">
        <v>32.979999999999997</v>
      </c>
    </row>
    <row r="14" spans="1:8" x14ac:dyDescent="0.25">
      <c r="A14" t="s">
        <v>169</v>
      </c>
      <c r="B14" t="s">
        <v>88</v>
      </c>
      <c r="C14" t="s">
        <v>109</v>
      </c>
      <c r="D14" t="s">
        <v>110</v>
      </c>
      <c r="E14">
        <v>175.9</v>
      </c>
    </row>
    <row r="15" spans="1:8" x14ac:dyDescent="0.25">
      <c r="A15" t="s">
        <v>169</v>
      </c>
      <c r="B15" t="s">
        <v>111</v>
      </c>
      <c r="C15" t="s">
        <v>112</v>
      </c>
      <c r="D15" t="s">
        <v>113</v>
      </c>
    </row>
    <row r="16" spans="1:8" x14ac:dyDescent="0.25">
      <c r="A16" t="s">
        <v>170</v>
      </c>
      <c r="B16" t="s">
        <v>101</v>
      </c>
      <c r="C16" t="s">
        <v>114</v>
      </c>
      <c r="D16" t="s">
        <v>105</v>
      </c>
      <c r="E16">
        <v>22.45</v>
      </c>
    </row>
    <row r="17" spans="1:5" x14ac:dyDescent="0.25">
      <c r="A17" t="s">
        <v>168</v>
      </c>
      <c r="B17" t="s">
        <v>111</v>
      </c>
      <c r="C17" t="s">
        <v>115</v>
      </c>
      <c r="D17" t="s">
        <v>116</v>
      </c>
      <c r="E17">
        <v>22.99</v>
      </c>
    </row>
    <row r="18" spans="1:5" x14ac:dyDescent="0.25">
      <c r="A18" t="s">
        <v>168</v>
      </c>
      <c r="B18" t="s">
        <v>77</v>
      </c>
      <c r="C18" t="s">
        <v>117</v>
      </c>
      <c r="D18" t="s">
        <v>118</v>
      </c>
      <c r="E18">
        <v>19.09</v>
      </c>
    </row>
    <row r="19" spans="1:5" x14ac:dyDescent="0.25">
      <c r="A19" t="s">
        <v>168</v>
      </c>
      <c r="B19" t="s">
        <v>88</v>
      </c>
      <c r="C19" t="s">
        <v>119</v>
      </c>
      <c r="D19" t="s">
        <v>120</v>
      </c>
      <c r="E19">
        <v>67.09</v>
      </c>
    </row>
    <row r="20" spans="1:5" x14ac:dyDescent="0.25">
      <c r="A20" t="s">
        <v>169</v>
      </c>
      <c r="B20" t="s">
        <v>91</v>
      </c>
      <c r="C20" t="s">
        <v>121</v>
      </c>
      <c r="D20" t="s">
        <v>122</v>
      </c>
    </row>
    <row r="21" spans="1:5" x14ac:dyDescent="0.25">
      <c r="A21" t="s">
        <v>169</v>
      </c>
      <c r="B21" t="s">
        <v>96</v>
      </c>
      <c r="C21" t="s">
        <v>123</v>
      </c>
      <c r="D21" t="s">
        <v>124</v>
      </c>
      <c r="E21">
        <v>34.979999999999997</v>
      </c>
    </row>
    <row r="22" spans="1:5" x14ac:dyDescent="0.25">
      <c r="A22" t="s">
        <v>170</v>
      </c>
      <c r="B22" t="s">
        <v>125</v>
      </c>
      <c r="C22" t="s">
        <v>126</v>
      </c>
      <c r="D22" t="s">
        <v>127</v>
      </c>
      <c r="E22">
        <v>34.090000000000003</v>
      </c>
    </row>
    <row r="23" spans="1:5" x14ac:dyDescent="0.25">
      <c r="A23" t="s">
        <v>168</v>
      </c>
      <c r="B23" t="s">
        <v>125</v>
      </c>
      <c r="C23" t="s">
        <v>128</v>
      </c>
      <c r="D23" t="s">
        <v>129</v>
      </c>
      <c r="E23">
        <v>21.09</v>
      </c>
    </row>
    <row r="24" spans="1:5" x14ac:dyDescent="0.25">
      <c r="A24" t="s">
        <v>168</v>
      </c>
      <c r="B24" t="s">
        <v>106</v>
      </c>
      <c r="C24" t="s">
        <v>130</v>
      </c>
      <c r="D24" t="s">
        <v>122</v>
      </c>
      <c r="E24">
        <v>22</v>
      </c>
    </row>
    <row r="25" spans="1:5" x14ac:dyDescent="0.25">
      <c r="A25" t="s">
        <v>168</v>
      </c>
      <c r="B25" t="s">
        <v>131</v>
      </c>
      <c r="C25" t="s">
        <v>132</v>
      </c>
      <c r="D25" t="s">
        <v>90</v>
      </c>
      <c r="E25">
        <v>56</v>
      </c>
    </row>
    <row r="26" spans="1:5" x14ac:dyDescent="0.25">
      <c r="A26" t="s">
        <v>169</v>
      </c>
      <c r="B26" t="s">
        <v>131</v>
      </c>
      <c r="C26" t="s">
        <v>133</v>
      </c>
      <c r="D26" t="s">
        <v>90</v>
      </c>
      <c r="E26">
        <v>34</v>
      </c>
    </row>
    <row r="27" spans="1:5" ht="13" thickBot="1" x14ac:dyDescent="0.3"/>
    <row r="28" spans="1:5" ht="13" thickBot="1" x14ac:dyDescent="0.3">
      <c r="E28" s="71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5A53F-1E08-447A-9593-827A549226B7}">
  <dimension ref="A1:B15"/>
  <sheetViews>
    <sheetView workbookViewId="0">
      <selection activeCell="D26" sqref="D26"/>
    </sheetView>
  </sheetViews>
  <sheetFormatPr defaultRowHeight="12.5" x14ac:dyDescent="0.25"/>
  <cols>
    <col min="2" max="2" width="16.54296875" bestFit="1" customWidth="1"/>
  </cols>
  <sheetData>
    <row r="1" spans="1:2" ht="13" x14ac:dyDescent="0.3">
      <c r="A1" s="30" t="s">
        <v>297</v>
      </c>
      <c r="B1" s="30" t="s">
        <v>302</v>
      </c>
    </row>
    <row r="2" spans="1:2" x14ac:dyDescent="0.25">
      <c r="A2" t="s">
        <v>168</v>
      </c>
      <c r="B2" t="s">
        <v>309</v>
      </c>
    </row>
    <row r="3" spans="1:2" x14ac:dyDescent="0.25">
      <c r="A3" t="s">
        <v>169</v>
      </c>
      <c r="B3" t="s">
        <v>310</v>
      </c>
    </row>
    <row r="4" spans="1:2" x14ac:dyDescent="0.25">
      <c r="A4" t="s">
        <v>170</v>
      </c>
      <c r="B4" t="s">
        <v>311</v>
      </c>
    </row>
    <row r="5" spans="1:2" x14ac:dyDescent="0.25">
      <c r="A5" t="s">
        <v>171</v>
      </c>
      <c r="B5" t="s">
        <v>312</v>
      </c>
    </row>
    <row r="6" spans="1:2" x14ac:dyDescent="0.25">
      <c r="A6" t="s">
        <v>300</v>
      </c>
      <c r="B6" t="s">
        <v>313</v>
      </c>
    </row>
    <row r="7" spans="1:2" x14ac:dyDescent="0.25">
      <c r="A7" t="s">
        <v>172</v>
      </c>
      <c r="B7" t="s">
        <v>314</v>
      </c>
    </row>
    <row r="8" spans="1:2" x14ac:dyDescent="0.25">
      <c r="A8" t="s">
        <v>298</v>
      </c>
      <c r="B8" t="s">
        <v>315</v>
      </c>
    </row>
    <row r="9" spans="1:2" x14ac:dyDescent="0.25">
      <c r="A9" t="s">
        <v>303</v>
      </c>
      <c r="B9" t="s">
        <v>316</v>
      </c>
    </row>
    <row r="10" spans="1:2" x14ac:dyDescent="0.25">
      <c r="A10" t="s">
        <v>304</v>
      </c>
      <c r="B10" t="s">
        <v>317</v>
      </c>
    </row>
    <row r="11" spans="1:2" x14ac:dyDescent="0.25">
      <c r="A11" t="s">
        <v>305</v>
      </c>
      <c r="B11" t="s">
        <v>318</v>
      </c>
    </row>
    <row r="12" spans="1:2" x14ac:dyDescent="0.25">
      <c r="A12" t="s">
        <v>306</v>
      </c>
      <c r="B12" t="s">
        <v>319</v>
      </c>
    </row>
    <row r="13" spans="1:2" x14ac:dyDescent="0.25">
      <c r="A13" t="s">
        <v>307</v>
      </c>
      <c r="B13" t="s">
        <v>320</v>
      </c>
    </row>
    <row r="14" spans="1:2" x14ac:dyDescent="0.25">
      <c r="A14" t="s">
        <v>299</v>
      </c>
      <c r="B14" t="s">
        <v>321</v>
      </c>
    </row>
    <row r="15" spans="1:2" x14ac:dyDescent="0.25">
      <c r="A15" t="s">
        <v>308</v>
      </c>
      <c r="B15" t="s">
        <v>322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0"/>
  <sheetViews>
    <sheetView workbookViewId="0"/>
  </sheetViews>
  <sheetFormatPr defaultRowHeight="12.5" x14ac:dyDescent="0.25"/>
  <cols>
    <col min="1" max="1" width="10.1796875" customWidth="1"/>
    <col min="3" max="3" width="11" bestFit="1" customWidth="1"/>
  </cols>
  <sheetData>
    <row r="1" spans="1:6" ht="13" x14ac:dyDescent="0.3">
      <c r="A1" s="34" t="s">
        <v>250</v>
      </c>
      <c r="B1" s="35" t="s">
        <v>251</v>
      </c>
      <c r="C1" s="34" t="s">
        <v>264</v>
      </c>
      <c r="D1" s="34" t="s">
        <v>190</v>
      </c>
      <c r="E1" s="36" t="s">
        <v>252</v>
      </c>
      <c r="F1" s="36" t="s">
        <v>253</v>
      </c>
    </row>
    <row r="2" spans="1:6" x14ac:dyDescent="0.25">
      <c r="A2" s="37">
        <v>35071</v>
      </c>
      <c r="B2" s="33" t="s">
        <v>254</v>
      </c>
      <c r="C2" s="33" t="s">
        <v>255</v>
      </c>
      <c r="D2" s="33" t="s">
        <v>194</v>
      </c>
      <c r="E2" s="38">
        <v>48</v>
      </c>
      <c r="F2" s="39">
        <v>22</v>
      </c>
    </row>
    <row r="3" spans="1:6" x14ac:dyDescent="0.25">
      <c r="A3" s="37">
        <v>35076</v>
      </c>
      <c r="B3" s="33" t="s">
        <v>256</v>
      </c>
      <c r="C3" s="33" t="s">
        <v>255</v>
      </c>
      <c r="D3" s="33" t="s">
        <v>257</v>
      </c>
      <c r="E3" s="38">
        <v>119</v>
      </c>
      <c r="F3" s="39">
        <v>22</v>
      </c>
    </row>
    <row r="4" spans="1:6" x14ac:dyDescent="0.25">
      <c r="A4" s="37">
        <v>35083</v>
      </c>
      <c r="B4" s="33" t="s">
        <v>256</v>
      </c>
      <c r="C4" s="33" t="s">
        <v>258</v>
      </c>
      <c r="D4" s="33" t="s">
        <v>257</v>
      </c>
      <c r="E4" s="38">
        <v>70</v>
      </c>
      <c r="F4" s="39">
        <v>18</v>
      </c>
    </row>
    <row r="5" spans="1:6" x14ac:dyDescent="0.25">
      <c r="A5" s="37">
        <v>35084</v>
      </c>
      <c r="B5" s="33" t="s">
        <v>254</v>
      </c>
      <c r="C5" s="33" t="s">
        <v>259</v>
      </c>
      <c r="D5" s="33" t="s">
        <v>260</v>
      </c>
      <c r="E5" s="38">
        <v>113</v>
      </c>
      <c r="F5" s="39">
        <v>20</v>
      </c>
    </row>
    <row r="6" spans="1:6" x14ac:dyDescent="0.25">
      <c r="A6" s="37">
        <v>35091</v>
      </c>
      <c r="B6" s="33" t="s">
        <v>256</v>
      </c>
      <c r="C6" s="33" t="s">
        <v>255</v>
      </c>
      <c r="D6" s="33" t="s">
        <v>261</v>
      </c>
      <c r="E6" s="38">
        <v>115</v>
      </c>
      <c r="F6" s="39">
        <v>22</v>
      </c>
    </row>
    <row r="7" spans="1:6" x14ac:dyDescent="0.25">
      <c r="A7" s="37">
        <v>35096</v>
      </c>
      <c r="B7" s="33" t="s">
        <v>256</v>
      </c>
      <c r="C7" s="33" t="s">
        <v>258</v>
      </c>
      <c r="D7" s="33" t="s">
        <v>194</v>
      </c>
      <c r="E7" s="38">
        <v>118</v>
      </c>
      <c r="F7" s="39">
        <v>18</v>
      </c>
    </row>
    <row r="8" spans="1:6" x14ac:dyDescent="0.25">
      <c r="A8" s="37">
        <v>35104</v>
      </c>
      <c r="B8" s="33" t="s">
        <v>254</v>
      </c>
      <c r="C8" s="33" t="s">
        <v>258</v>
      </c>
      <c r="D8" s="33" t="s">
        <v>262</v>
      </c>
      <c r="E8" s="38">
        <v>68</v>
      </c>
      <c r="F8" s="39">
        <v>18</v>
      </c>
    </row>
    <row r="9" spans="1:6" x14ac:dyDescent="0.25">
      <c r="A9" s="37">
        <v>35106</v>
      </c>
      <c r="B9" s="33" t="s">
        <v>256</v>
      </c>
      <c r="C9" s="33" t="s">
        <v>258</v>
      </c>
      <c r="D9" s="33" t="s">
        <v>194</v>
      </c>
      <c r="E9" s="38">
        <v>102</v>
      </c>
      <c r="F9" s="39">
        <v>18</v>
      </c>
    </row>
    <row r="10" spans="1:6" x14ac:dyDescent="0.25">
      <c r="A10" s="37"/>
      <c r="B10" s="33"/>
      <c r="C10" s="33"/>
      <c r="D10" s="33"/>
      <c r="E10" s="38"/>
      <c r="F10" s="3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51"/>
  <sheetViews>
    <sheetView workbookViewId="0">
      <selection activeCell="G33" sqref="G33"/>
    </sheetView>
  </sheetViews>
  <sheetFormatPr defaultRowHeight="12.5" x14ac:dyDescent="0.25"/>
  <cols>
    <col min="1" max="1" width="15" customWidth="1"/>
    <col min="4" max="4" width="17.81640625" bestFit="1" customWidth="1"/>
    <col min="5" max="5" width="12.1796875" bestFit="1" customWidth="1"/>
    <col min="6" max="6" width="15.1796875" bestFit="1" customWidth="1"/>
    <col min="7" max="7" width="20.81640625" bestFit="1" customWidth="1"/>
    <col min="8" max="8" width="20.1796875" bestFit="1" customWidth="1"/>
    <col min="9" max="9" width="16.81640625" bestFit="1" customWidth="1"/>
  </cols>
  <sheetData>
    <row r="1" spans="1:9" ht="14" x14ac:dyDescent="0.3">
      <c r="A1" s="68" t="s">
        <v>134</v>
      </c>
      <c r="B1" s="68"/>
      <c r="C1" s="68"/>
      <c r="D1" s="68"/>
    </row>
    <row r="2" spans="1:9" ht="14" x14ac:dyDescent="0.3">
      <c r="A2" s="26"/>
      <c r="B2" s="26"/>
      <c r="C2" s="26"/>
      <c r="D2" s="26"/>
    </row>
    <row r="3" spans="1:9" ht="14" x14ac:dyDescent="0.3">
      <c r="A3" s="26"/>
      <c r="B3" s="26"/>
      <c r="C3" s="26"/>
      <c r="D3" s="26"/>
    </row>
    <row r="5" spans="1:9" x14ac:dyDescent="0.25">
      <c r="A5" s="15" t="s">
        <v>13</v>
      </c>
      <c r="B5" s="15" t="s">
        <v>135</v>
      </c>
      <c r="C5" s="16" t="s">
        <v>136</v>
      </c>
      <c r="D5" s="16" t="s">
        <v>137</v>
      </c>
      <c r="E5" s="16" t="s">
        <v>138</v>
      </c>
      <c r="F5" s="27" t="s">
        <v>241</v>
      </c>
      <c r="G5" s="16" t="s">
        <v>139</v>
      </c>
      <c r="H5" s="16" t="s">
        <v>140</v>
      </c>
      <c r="I5" s="16" t="s">
        <v>266</v>
      </c>
    </row>
    <row r="6" spans="1:9" x14ac:dyDescent="0.25">
      <c r="A6" s="17" t="s">
        <v>141</v>
      </c>
      <c r="B6" s="17" t="s">
        <v>142</v>
      </c>
      <c r="C6" s="18">
        <v>35</v>
      </c>
      <c r="D6" s="18">
        <v>5</v>
      </c>
      <c r="E6" s="18"/>
      <c r="F6" s="21"/>
      <c r="G6" s="21"/>
      <c r="H6" s="18"/>
      <c r="I6" s="18">
        <v>5000</v>
      </c>
    </row>
    <row r="7" spans="1:9" x14ac:dyDescent="0.25">
      <c r="A7" s="17" t="s">
        <v>143</v>
      </c>
      <c r="B7" s="17" t="s">
        <v>144</v>
      </c>
      <c r="C7" s="18">
        <v>45</v>
      </c>
      <c r="D7" s="18">
        <v>20</v>
      </c>
      <c r="E7" s="18"/>
      <c r="F7" s="21"/>
      <c r="G7" s="21"/>
      <c r="H7" s="18"/>
      <c r="I7" s="18">
        <v>4000</v>
      </c>
    </row>
    <row r="8" spans="1:9" x14ac:dyDescent="0.25">
      <c r="A8" s="17" t="s">
        <v>0</v>
      </c>
      <c r="B8" s="17" t="s">
        <v>145</v>
      </c>
      <c r="C8" s="18">
        <v>55</v>
      </c>
      <c r="D8" s="18">
        <v>35</v>
      </c>
      <c r="E8" s="18"/>
      <c r="F8" s="21"/>
      <c r="G8" s="21"/>
      <c r="H8" s="18"/>
      <c r="I8" s="18">
        <v>15000</v>
      </c>
    </row>
    <row r="9" spans="1:9" x14ac:dyDescent="0.25">
      <c r="A9" s="17" t="s">
        <v>33</v>
      </c>
      <c r="B9" s="17" t="s">
        <v>145</v>
      </c>
      <c r="C9" s="18">
        <v>65</v>
      </c>
      <c r="D9" s="18">
        <v>30</v>
      </c>
      <c r="E9" s="18"/>
      <c r="F9" s="21"/>
      <c r="G9" s="21"/>
      <c r="H9" s="18"/>
      <c r="I9" s="18">
        <v>23000</v>
      </c>
    </row>
    <row r="10" spans="1:9" x14ac:dyDescent="0.25">
      <c r="A10" s="17" t="s">
        <v>146</v>
      </c>
      <c r="B10" s="17" t="s">
        <v>144</v>
      </c>
      <c r="C10" s="18">
        <v>32</v>
      </c>
      <c r="D10" s="18">
        <v>3</v>
      </c>
      <c r="E10" s="18"/>
      <c r="F10" s="21"/>
      <c r="G10" s="21"/>
      <c r="H10" s="18"/>
      <c r="I10" s="18">
        <v>18000</v>
      </c>
    </row>
    <row r="11" spans="1:9" x14ac:dyDescent="0.25">
      <c r="A11" s="17" t="s">
        <v>147</v>
      </c>
      <c r="B11" s="17" t="s">
        <v>142</v>
      </c>
      <c r="C11" s="18">
        <v>35</v>
      </c>
      <c r="D11" s="18">
        <v>2</v>
      </c>
      <c r="E11" s="18"/>
      <c r="F11" s="21"/>
      <c r="G11" s="21"/>
      <c r="H11" s="18"/>
      <c r="I11" s="18">
        <v>34000</v>
      </c>
    </row>
    <row r="12" spans="1:9" x14ac:dyDescent="0.25">
      <c r="A12" s="17" t="s">
        <v>148</v>
      </c>
      <c r="B12" s="17" t="s">
        <v>144</v>
      </c>
      <c r="C12" s="18">
        <v>41</v>
      </c>
      <c r="D12" s="18">
        <v>20</v>
      </c>
      <c r="E12" s="18"/>
      <c r="F12" s="21"/>
      <c r="G12" s="21"/>
      <c r="H12" s="18"/>
      <c r="I12" s="18">
        <v>5000</v>
      </c>
    </row>
    <row r="13" spans="1:9" x14ac:dyDescent="0.25">
      <c r="A13" s="17" t="s">
        <v>58</v>
      </c>
      <c r="B13" s="17" t="s">
        <v>144</v>
      </c>
      <c r="C13" s="18">
        <v>64</v>
      </c>
      <c r="D13" s="18">
        <v>20</v>
      </c>
      <c r="E13" s="18"/>
      <c r="F13" s="21"/>
      <c r="G13" s="21"/>
      <c r="H13" s="18"/>
      <c r="I13" s="18">
        <v>7000</v>
      </c>
    </row>
    <row r="14" spans="1:9" x14ac:dyDescent="0.25">
      <c r="A14" s="17" t="s">
        <v>149</v>
      </c>
      <c r="B14" s="17" t="s">
        <v>142</v>
      </c>
      <c r="C14" s="18">
        <v>34</v>
      </c>
      <c r="D14" s="18">
        <v>4</v>
      </c>
      <c r="E14" s="18"/>
      <c r="F14" s="21"/>
      <c r="G14" s="21"/>
      <c r="H14" s="18"/>
      <c r="I14" s="18">
        <v>19000</v>
      </c>
    </row>
    <row r="15" spans="1:9" x14ac:dyDescent="0.25">
      <c r="A15" s="17" t="s">
        <v>150</v>
      </c>
      <c r="B15" s="17" t="s">
        <v>145</v>
      </c>
      <c r="C15" s="18">
        <v>26</v>
      </c>
      <c r="D15" s="18">
        <v>1</v>
      </c>
      <c r="E15" s="18"/>
      <c r="F15" s="21"/>
      <c r="G15" s="21"/>
      <c r="H15" s="18"/>
      <c r="I15" s="18">
        <v>14000</v>
      </c>
    </row>
    <row r="16" spans="1:9" x14ac:dyDescent="0.25">
      <c r="A16" s="17" t="s">
        <v>151</v>
      </c>
      <c r="B16" s="17" t="s">
        <v>142</v>
      </c>
      <c r="C16" s="18">
        <v>62</v>
      </c>
      <c r="D16" s="18">
        <v>5</v>
      </c>
      <c r="E16" s="18"/>
      <c r="F16" s="21"/>
      <c r="G16" s="21"/>
      <c r="H16" s="18"/>
      <c r="I16" s="18">
        <v>8000</v>
      </c>
    </row>
    <row r="17" spans="1:9" x14ac:dyDescent="0.25">
      <c r="A17" s="17" t="s">
        <v>152</v>
      </c>
      <c r="B17" s="17" t="s">
        <v>144</v>
      </c>
      <c r="C17" s="18">
        <v>33</v>
      </c>
      <c r="D17" s="18">
        <v>10</v>
      </c>
      <c r="E17" s="18"/>
      <c r="F17" s="21"/>
      <c r="G17" s="21"/>
      <c r="H17" s="18"/>
      <c r="I17" s="18">
        <v>9000</v>
      </c>
    </row>
    <row r="20" spans="1:9" x14ac:dyDescent="0.25">
      <c r="A20" s="19" t="s">
        <v>153</v>
      </c>
      <c r="E20" s="20"/>
    </row>
    <row r="21" spans="1:9" x14ac:dyDescent="0.25">
      <c r="A21" s="9" t="s">
        <v>242</v>
      </c>
      <c r="E21" s="20"/>
    </row>
    <row r="22" spans="1:9" x14ac:dyDescent="0.25">
      <c r="A22" s="9" t="s">
        <v>154</v>
      </c>
      <c r="E22" s="20"/>
    </row>
    <row r="23" spans="1:9" x14ac:dyDescent="0.25">
      <c r="A23" s="9" t="s">
        <v>265</v>
      </c>
      <c r="E23" s="20"/>
    </row>
    <row r="24" spans="1:9" x14ac:dyDescent="0.25">
      <c r="A24" s="9" t="s">
        <v>267</v>
      </c>
      <c r="E24" s="20"/>
    </row>
    <row r="25" spans="1:9" x14ac:dyDescent="0.25">
      <c r="A25" s="9" t="s">
        <v>296</v>
      </c>
      <c r="E25" s="20"/>
    </row>
    <row r="29" spans="1:9" ht="13.5" thickBot="1" x14ac:dyDescent="0.35">
      <c r="A29" s="22" t="s">
        <v>155</v>
      </c>
      <c r="B29" s="22" t="s">
        <v>156</v>
      </c>
      <c r="C29" s="22" t="s">
        <v>157</v>
      </c>
    </row>
    <row r="30" spans="1:9" x14ac:dyDescent="0.25">
      <c r="A30" t="s">
        <v>35</v>
      </c>
    </row>
    <row r="31" spans="1:9" x14ac:dyDescent="0.25">
      <c r="A31" t="s">
        <v>38</v>
      </c>
    </row>
    <row r="32" spans="1:9" x14ac:dyDescent="0.25">
      <c r="A32" t="s">
        <v>41</v>
      </c>
    </row>
    <row r="33" spans="1:7" x14ac:dyDescent="0.25">
      <c r="A33" t="s">
        <v>45</v>
      </c>
    </row>
    <row r="34" spans="1:7" x14ac:dyDescent="0.25">
      <c r="A34" t="s">
        <v>68</v>
      </c>
    </row>
    <row r="40" spans="1:7" ht="13.5" thickBot="1" x14ac:dyDescent="0.35">
      <c r="A40" s="22" t="s">
        <v>158</v>
      </c>
      <c r="B40" s="22" t="s">
        <v>166</v>
      </c>
      <c r="C40" s="22" t="s">
        <v>167</v>
      </c>
      <c r="F40" s="6" t="s">
        <v>166</v>
      </c>
      <c r="G40" s="6" t="s">
        <v>167</v>
      </c>
    </row>
    <row r="41" spans="1:7" x14ac:dyDescent="0.25">
      <c r="A41" s="9" t="s">
        <v>159</v>
      </c>
      <c r="B41">
        <v>100</v>
      </c>
      <c r="F41">
        <v>1</v>
      </c>
      <c r="G41" s="9" t="s">
        <v>172</v>
      </c>
    </row>
    <row r="42" spans="1:7" x14ac:dyDescent="0.25">
      <c r="A42" s="9" t="s">
        <v>160</v>
      </c>
      <c r="B42">
        <v>75</v>
      </c>
      <c r="F42">
        <v>59</v>
      </c>
      <c r="G42" s="9" t="s">
        <v>171</v>
      </c>
    </row>
    <row r="43" spans="1:7" x14ac:dyDescent="0.25">
      <c r="A43" s="9" t="s">
        <v>161</v>
      </c>
      <c r="B43">
        <v>80</v>
      </c>
      <c r="F43">
        <v>69</v>
      </c>
      <c r="G43" s="9" t="s">
        <v>170</v>
      </c>
    </row>
    <row r="44" spans="1:7" x14ac:dyDescent="0.25">
      <c r="A44" s="9" t="s">
        <v>162</v>
      </c>
      <c r="B44">
        <v>90</v>
      </c>
      <c r="F44">
        <v>79</v>
      </c>
      <c r="G44" s="9" t="s">
        <v>169</v>
      </c>
    </row>
    <row r="45" spans="1:7" x14ac:dyDescent="0.25">
      <c r="A45" s="9" t="s">
        <v>163</v>
      </c>
      <c r="B45">
        <v>75</v>
      </c>
      <c r="F45">
        <v>90</v>
      </c>
      <c r="G45" s="9" t="s">
        <v>168</v>
      </c>
    </row>
    <row r="46" spans="1:7" x14ac:dyDescent="0.25">
      <c r="A46" s="9" t="s">
        <v>73</v>
      </c>
      <c r="B46">
        <v>80</v>
      </c>
    </row>
    <row r="47" spans="1:7" x14ac:dyDescent="0.25">
      <c r="A47" s="9" t="s">
        <v>148</v>
      </c>
      <c r="B47">
        <v>99</v>
      </c>
    </row>
    <row r="48" spans="1:7" x14ac:dyDescent="0.25">
      <c r="A48" s="9" t="s">
        <v>164</v>
      </c>
      <c r="B48">
        <v>50</v>
      </c>
    </row>
    <row r="49" spans="1:2" x14ac:dyDescent="0.25">
      <c r="A49" s="9" t="s">
        <v>165</v>
      </c>
      <c r="B49">
        <v>89</v>
      </c>
    </row>
    <row r="51" spans="1:2" x14ac:dyDescent="0.25">
      <c r="A51" t="s">
        <v>249</v>
      </c>
    </row>
  </sheetData>
  <sortState xmlns:xlrd2="http://schemas.microsoft.com/office/spreadsheetml/2017/richdata2" ref="F40:G45">
    <sortCondition ref="F40"/>
  </sortState>
  <mergeCells count="1">
    <mergeCell ref="A1:D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25"/>
  <sheetViews>
    <sheetView workbookViewId="0">
      <selection activeCell="J21" sqref="J21"/>
    </sheetView>
  </sheetViews>
  <sheetFormatPr defaultRowHeight="12.5" x14ac:dyDescent="0.25"/>
  <cols>
    <col min="1" max="1" width="10.1796875" customWidth="1"/>
    <col min="2" max="6" width="12.1796875" bestFit="1" customWidth="1"/>
  </cols>
  <sheetData>
    <row r="1" spans="1:6" ht="15.5" x14ac:dyDescent="0.35">
      <c r="A1" s="69" t="s">
        <v>173</v>
      </c>
      <c r="B1" s="69"/>
      <c r="C1" s="69"/>
      <c r="D1" s="69"/>
    </row>
    <row r="2" spans="1:6" ht="15.5" x14ac:dyDescent="0.35">
      <c r="A2" s="69" t="s">
        <v>174</v>
      </c>
      <c r="B2" s="69"/>
      <c r="C2" s="69"/>
      <c r="D2" s="69"/>
    </row>
    <row r="4" spans="1:6" ht="13" x14ac:dyDescent="0.3">
      <c r="A4" s="23">
        <v>2015</v>
      </c>
      <c r="B4" s="23" t="s">
        <v>175</v>
      </c>
      <c r="C4" s="23" t="s">
        <v>176</v>
      </c>
      <c r="D4" s="23" t="s">
        <v>177</v>
      </c>
      <c r="E4" s="24" t="s">
        <v>182</v>
      </c>
    </row>
    <row r="5" spans="1:6" ht="13" x14ac:dyDescent="0.3">
      <c r="B5" s="6" t="s">
        <v>178</v>
      </c>
      <c r="C5" s="7">
        <v>10111</v>
      </c>
      <c r="D5" s="7">
        <v>42000</v>
      </c>
      <c r="E5" s="25">
        <v>55000</v>
      </c>
      <c r="F5" s="8"/>
    </row>
    <row r="6" spans="1:6" ht="13" x14ac:dyDescent="0.3">
      <c r="B6" s="6" t="s">
        <v>179</v>
      </c>
      <c r="C6" s="7">
        <v>22100</v>
      </c>
      <c r="D6" s="7">
        <v>24250</v>
      </c>
      <c r="E6" s="25">
        <v>32000</v>
      </c>
      <c r="F6" s="8"/>
    </row>
    <row r="7" spans="1:6" ht="13" x14ac:dyDescent="0.3">
      <c r="B7" s="6" t="s">
        <v>180</v>
      </c>
      <c r="C7" s="7">
        <v>13270</v>
      </c>
      <c r="D7" s="7">
        <v>15670</v>
      </c>
      <c r="E7" s="25">
        <v>22000</v>
      </c>
      <c r="F7" s="8"/>
    </row>
    <row r="8" spans="1:6" ht="13" x14ac:dyDescent="0.3">
      <c r="B8" s="6" t="s">
        <v>181</v>
      </c>
      <c r="C8" s="7">
        <v>70000</v>
      </c>
      <c r="D8" s="7">
        <v>21500</v>
      </c>
      <c r="E8" s="25">
        <v>45000</v>
      </c>
      <c r="F8" s="8"/>
    </row>
    <row r="9" spans="1:6" ht="13" x14ac:dyDescent="0.3">
      <c r="B9" s="31" t="s">
        <v>12</v>
      </c>
      <c r="C9" s="7">
        <f>SUM(C5:C8)</f>
        <v>115481</v>
      </c>
      <c r="D9" s="7">
        <f t="shared" ref="D9:E9" si="0">SUM(D5:D8)</f>
        <v>103420</v>
      </c>
      <c r="E9" s="7">
        <f t="shared" si="0"/>
        <v>154000</v>
      </c>
    </row>
    <row r="12" spans="1:6" ht="13" x14ac:dyDescent="0.3">
      <c r="A12" s="23">
        <v>2016</v>
      </c>
      <c r="B12" s="23" t="s">
        <v>175</v>
      </c>
      <c r="C12" s="23" t="s">
        <v>176</v>
      </c>
      <c r="D12" s="23" t="s">
        <v>177</v>
      </c>
      <c r="E12" s="24" t="s">
        <v>182</v>
      </c>
    </row>
    <row r="13" spans="1:6" ht="13" x14ac:dyDescent="0.3">
      <c r="B13" s="6" t="s">
        <v>178</v>
      </c>
      <c r="C13" s="7">
        <v>9000</v>
      </c>
      <c r="D13" s="7">
        <v>45000</v>
      </c>
      <c r="E13" s="25">
        <v>54000</v>
      </c>
    </row>
    <row r="14" spans="1:6" ht="13" x14ac:dyDescent="0.3">
      <c r="B14" s="6" t="s">
        <v>179</v>
      </c>
      <c r="C14" s="7">
        <v>34000</v>
      </c>
      <c r="D14" s="7">
        <v>24250</v>
      </c>
      <c r="E14" s="25">
        <v>32500</v>
      </c>
    </row>
    <row r="15" spans="1:6" ht="13" x14ac:dyDescent="0.3">
      <c r="B15" s="6" t="s">
        <v>180</v>
      </c>
      <c r="C15" s="7">
        <v>18000</v>
      </c>
      <c r="D15" s="7">
        <v>34000</v>
      </c>
      <c r="E15" s="25">
        <v>21000</v>
      </c>
    </row>
    <row r="16" spans="1:6" ht="13" x14ac:dyDescent="0.3">
      <c r="B16" s="6" t="s">
        <v>181</v>
      </c>
      <c r="C16" s="7">
        <v>80000</v>
      </c>
      <c r="D16" s="7">
        <v>21500</v>
      </c>
      <c r="E16" s="25">
        <v>34000</v>
      </c>
    </row>
    <row r="17" spans="1:5" ht="13" x14ac:dyDescent="0.3">
      <c r="B17" s="31" t="s">
        <v>12</v>
      </c>
      <c r="C17" s="7">
        <f>SUM(C13:C16)</f>
        <v>141000</v>
      </c>
      <c r="D17" s="7">
        <f t="shared" ref="D17" si="1">SUM(D13:D16)</f>
        <v>124750</v>
      </c>
      <c r="E17" s="7">
        <f t="shared" ref="E17" si="2">SUM(E13:E16)</f>
        <v>141500</v>
      </c>
    </row>
    <row r="20" spans="1:5" ht="13" x14ac:dyDescent="0.3">
      <c r="A20" s="23">
        <v>2017</v>
      </c>
      <c r="B20" s="23" t="s">
        <v>175</v>
      </c>
      <c r="C20" s="23" t="s">
        <v>176</v>
      </c>
      <c r="D20" s="23" t="s">
        <v>177</v>
      </c>
      <c r="E20" s="24" t="s">
        <v>182</v>
      </c>
    </row>
    <row r="21" spans="1:5" ht="13" x14ac:dyDescent="0.3">
      <c r="B21" s="6" t="s">
        <v>178</v>
      </c>
      <c r="C21" s="7">
        <v>12000</v>
      </c>
      <c r="D21" s="7">
        <v>44000</v>
      </c>
      <c r="E21" s="25">
        <v>76000</v>
      </c>
    </row>
    <row r="22" spans="1:5" ht="13" x14ac:dyDescent="0.3">
      <c r="B22" s="6" t="s">
        <v>179</v>
      </c>
      <c r="C22" s="7">
        <v>16900</v>
      </c>
      <c r="D22" s="7">
        <v>23000</v>
      </c>
      <c r="E22" s="25">
        <v>18000</v>
      </c>
    </row>
    <row r="23" spans="1:5" ht="13" x14ac:dyDescent="0.3">
      <c r="B23" s="6" t="s">
        <v>180</v>
      </c>
      <c r="C23" s="7">
        <v>14000</v>
      </c>
      <c r="D23" s="7">
        <v>10000</v>
      </c>
      <c r="E23" s="25">
        <v>25600</v>
      </c>
    </row>
    <row r="24" spans="1:5" ht="13" x14ac:dyDescent="0.3">
      <c r="B24" s="6" t="s">
        <v>181</v>
      </c>
      <c r="C24" s="7">
        <v>76000</v>
      </c>
      <c r="D24" s="7">
        <v>21000</v>
      </c>
      <c r="E24" s="25">
        <v>43000</v>
      </c>
    </row>
    <row r="25" spans="1:5" ht="13" x14ac:dyDescent="0.3">
      <c r="B25" s="31" t="s">
        <v>12</v>
      </c>
      <c r="C25" s="7">
        <f>SUM(C21:C24)</f>
        <v>118900</v>
      </c>
      <c r="D25" s="7">
        <f t="shared" ref="D25" si="3">SUM(D21:D24)</f>
        <v>98000</v>
      </c>
      <c r="E25" s="7">
        <f t="shared" ref="E25" si="4">SUM(E21:E24)</f>
        <v>162600</v>
      </c>
    </row>
  </sheetData>
  <mergeCells count="2">
    <mergeCell ref="A1:D1"/>
    <mergeCell ref="A2:D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83"/>
  <sheetViews>
    <sheetView workbookViewId="0">
      <selection activeCell="B2" sqref="B2"/>
    </sheetView>
  </sheetViews>
  <sheetFormatPr defaultRowHeight="12.5" x14ac:dyDescent="0.25"/>
  <cols>
    <col min="1" max="1" width="15.26953125" customWidth="1"/>
    <col min="2" max="2" width="16.453125" bestFit="1" customWidth="1"/>
    <col min="3" max="3" width="7.90625" customWidth="1"/>
    <col min="4" max="4" width="20" style="41" customWidth="1"/>
    <col min="5" max="5" width="19.54296875" style="41" customWidth="1"/>
    <col min="6" max="6" width="18" style="41" customWidth="1"/>
    <col min="7" max="7" width="11.54296875" bestFit="1" customWidth="1"/>
    <col min="8" max="8" width="11.1796875" bestFit="1" customWidth="1"/>
  </cols>
  <sheetData>
    <row r="1" spans="1:9" ht="13" x14ac:dyDescent="0.3">
      <c r="A1" s="42" t="s">
        <v>324</v>
      </c>
      <c r="B1" s="41">
        <f ca="1">TODAY()</f>
        <v>44986</v>
      </c>
    </row>
    <row r="3" spans="1:9" ht="19.5" customHeight="1" x14ac:dyDescent="0.3">
      <c r="A3" s="6" t="s">
        <v>183</v>
      </c>
      <c r="B3" s="6" t="s">
        <v>184</v>
      </c>
      <c r="C3" s="6" t="s">
        <v>323</v>
      </c>
      <c r="D3" s="40" t="s">
        <v>185</v>
      </c>
      <c r="E3" s="40" t="s">
        <v>186</v>
      </c>
      <c r="F3" s="40" t="s">
        <v>187</v>
      </c>
      <c r="G3" s="6" t="s">
        <v>188</v>
      </c>
      <c r="H3" s="6" t="s">
        <v>189</v>
      </c>
      <c r="I3" s="6" t="s">
        <v>325</v>
      </c>
    </row>
    <row r="4" spans="1:9" x14ac:dyDescent="0.25">
      <c r="A4">
        <v>10389</v>
      </c>
      <c r="B4" t="s">
        <v>192</v>
      </c>
      <c r="C4">
        <v>4</v>
      </c>
      <c r="D4" s="41">
        <v>44946</v>
      </c>
      <c r="E4" s="41">
        <v>44974</v>
      </c>
      <c r="F4" s="41">
        <v>44950</v>
      </c>
      <c r="G4">
        <v>2</v>
      </c>
      <c r="H4">
        <v>47.42</v>
      </c>
      <c r="I4" s="41"/>
    </row>
    <row r="5" spans="1:9" x14ac:dyDescent="0.25">
      <c r="A5">
        <v>10390</v>
      </c>
      <c r="B5" t="s">
        <v>195</v>
      </c>
      <c r="C5">
        <v>6</v>
      </c>
      <c r="D5" s="41">
        <v>44949</v>
      </c>
      <c r="E5" s="41">
        <v>44977</v>
      </c>
      <c r="F5" s="41">
        <v>44952</v>
      </c>
      <c r="G5">
        <v>1</v>
      </c>
      <c r="H5">
        <v>126.38</v>
      </c>
      <c r="I5" s="41"/>
    </row>
    <row r="6" spans="1:9" x14ac:dyDescent="0.25">
      <c r="A6">
        <v>10391</v>
      </c>
      <c r="B6" t="s">
        <v>196</v>
      </c>
      <c r="C6">
        <v>3</v>
      </c>
      <c r="D6" s="41">
        <v>44949</v>
      </c>
      <c r="E6" s="41">
        <v>44977</v>
      </c>
      <c r="F6" s="41">
        <v>44957</v>
      </c>
      <c r="G6">
        <v>3</v>
      </c>
      <c r="H6">
        <v>5.45</v>
      </c>
      <c r="I6" s="41"/>
    </row>
    <row r="7" spans="1:9" x14ac:dyDescent="0.25">
      <c r="A7">
        <v>10392</v>
      </c>
      <c r="B7" t="s">
        <v>197</v>
      </c>
      <c r="C7">
        <v>2</v>
      </c>
      <c r="D7" s="41">
        <v>44950</v>
      </c>
      <c r="E7" s="41">
        <v>44978</v>
      </c>
      <c r="F7" s="41">
        <v>44958</v>
      </c>
      <c r="G7">
        <v>3</v>
      </c>
      <c r="H7">
        <v>122.46</v>
      </c>
      <c r="I7" s="41"/>
    </row>
    <row r="8" spans="1:9" x14ac:dyDescent="0.25">
      <c r="A8">
        <v>10393</v>
      </c>
      <c r="B8" t="s">
        <v>198</v>
      </c>
      <c r="C8">
        <v>1</v>
      </c>
      <c r="D8" s="41">
        <v>44951</v>
      </c>
      <c r="E8" s="41">
        <v>44979</v>
      </c>
      <c r="F8" s="41">
        <v>44960</v>
      </c>
      <c r="G8">
        <v>3</v>
      </c>
      <c r="H8">
        <v>126.56</v>
      </c>
      <c r="I8" s="41"/>
    </row>
    <row r="9" spans="1:9" x14ac:dyDescent="0.25">
      <c r="A9">
        <v>10394</v>
      </c>
      <c r="B9" t="s">
        <v>199</v>
      </c>
      <c r="C9">
        <v>1</v>
      </c>
      <c r="D9" s="41">
        <v>44951</v>
      </c>
      <c r="E9" s="41">
        <v>44979</v>
      </c>
      <c r="F9" s="41">
        <v>44960</v>
      </c>
      <c r="G9">
        <v>3</v>
      </c>
      <c r="H9">
        <v>30.34</v>
      </c>
      <c r="I9" s="41"/>
    </row>
    <row r="10" spans="1:9" x14ac:dyDescent="0.25">
      <c r="A10">
        <v>10395</v>
      </c>
      <c r="B10" t="s">
        <v>200</v>
      </c>
      <c r="C10">
        <v>6</v>
      </c>
      <c r="D10" s="41">
        <v>44952</v>
      </c>
      <c r="E10" s="41">
        <v>44980</v>
      </c>
      <c r="F10" s="41">
        <v>44960</v>
      </c>
      <c r="G10">
        <v>1</v>
      </c>
      <c r="H10">
        <v>184.41</v>
      </c>
      <c r="I10" s="41"/>
    </row>
    <row r="11" spans="1:9" x14ac:dyDescent="0.25">
      <c r="A11">
        <v>10389</v>
      </c>
      <c r="B11" t="s">
        <v>201</v>
      </c>
      <c r="C11">
        <v>1</v>
      </c>
      <c r="D11" s="41">
        <v>44953</v>
      </c>
      <c r="E11" s="41">
        <v>44967</v>
      </c>
      <c r="F11" s="41">
        <v>44963</v>
      </c>
      <c r="G11">
        <v>3</v>
      </c>
      <c r="H11">
        <v>135.35</v>
      </c>
      <c r="I11" s="41"/>
    </row>
    <row r="12" spans="1:9" x14ac:dyDescent="0.25">
      <c r="A12">
        <v>10397</v>
      </c>
      <c r="B12" t="s">
        <v>202</v>
      </c>
      <c r="C12">
        <v>5</v>
      </c>
      <c r="D12" s="41">
        <v>44953</v>
      </c>
      <c r="E12" s="41">
        <v>44981</v>
      </c>
      <c r="F12" s="41">
        <v>44959</v>
      </c>
      <c r="G12">
        <v>1</v>
      </c>
      <c r="H12">
        <v>60.26</v>
      </c>
      <c r="I12" s="41"/>
    </row>
    <row r="13" spans="1:9" x14ac:dyDescent="0.25">
      <c r="A13">
        <v>10398</v>
      </c>
      <c r="B13" t="s">
        <v>198</v>
      </c>
      <c r="C13">
        <v>2</v>
      </c>
      <c r="D13" s="41">
        <v>44956</v>
      </c>
      <c r="E13" s="41">
        <v>44984</v>
      </c>
      <c r="F13" s="41">
        <v>44966</v>
      </c>
      <c r="G13">
        <v>3</v>
      </c>
      <c r="H13">
        <v>89.16</v>
      </c>
      <c r="I13" s="41"/>
    </row>
    <row r="14" spans="1:9" x14ac:dyDescent="0.25">
      <c r="A14">
        <v>10399</v>
      </c>
      <c r="B14" t="s">
        <v>203</v>
      </c>
      <c r="C14">
        <v>8</v>
      </c>
      <c r="D14" s="41">
        <v>44957</v>
      </c>
      <c r="E14" s="41">
        <v>44971</v>
      </c>
      <c r="F14" s="41">
        <v>44965</v>
      </c>
      <c r="G14">
        <v>3</v>
      </c>
      <c r="H14">
        <v>27.36</v>
      </c>
      <c r="I14" s="41"/>
    </row>
    <row r="15" spans="1:9" x14ac:dyDescent="0.25">
      <c r="A15">
        <v>10400</v>
      </c>
      <c r="B15" t="s">
        <v>204</v>
      </c>
      <c r="C15">
        <v>1</v>
      </c>
      <c r="D15" s="41">
        <v>44958</v>
      </c>
      <c r="E15" s="41">
        <v>44986</v>
      </c>
      <c r="F15" s="41">
        <v>44973</v>
      </c>
      <c r="G15">
        <v>3</v>
      </c>
      <c r="H15">
        <v>83.93</v>
      </c>
      <c r="I15" s="41"/>
    </row>
    <row r="16" spans="1:9" x14ac:dyDescent="0.25">
      <c r="A16">
        <v>10401</v>
      </c>
      <c r="B16" t="s">
        <v>205</v>
      </c>
      <c r="C16">
        <v>1</v>
      </c>
      <c r="D16" s="41">
        <v>44958</v>
      </c>
      <c r="E16" s="41">
        <v>44986</v>
      </c>
      <c r="F16" s="41">
        <v>44967</v>
      </c>
      <c r="G16">
        <v>1</v>
      </c>
      <c r="H16">
        <v>12.51</v>
      </c>
      <c r="I16" s="41"/>
    </row>
    <row r="17" spans="1:9" x14ac:dyDescent="0.25">
      <c r="A17">
        <v>10402</v>
      </c>
      <c r="B17" t="s">
        <v>195</v>
      </c>
      <c r="C17">
        <v>8</v>
      </c>
      <c r="D17" s="41">
        <v>44959</v>
      </c>
      <c r="E17" s="41">
        <v>45001</v>
      </c>
      <c r="F17" s="41">
        <v>44967</v>
      </c>
      <c r="G17">
        <v>2</v>
      </c>
      <c r="H17">
        <v>67.88</v>
      </c>
      <c r="I17" s="41"/>
    </row>
    <row r="18" spans="1:9" x14ac:dyDescent="0.25">
      <c r="A18">
        <v>10403</v>
      </c>
      <c r="B18" t="s">
        <v>195</v>
      </c>
      <c r="C18">
        <v>4</v>
      </c>
      <c r="D18" s="41">
        <v>44960</v>
      </c>
      <c r="E18" s="41">
        <v>44988</v>
      </c>
      <c r="F18" s="41">
        <v>44966</v>
      </c>
      <c r="G18">
        <v>3</v>
      </c>
      <c r="H18">
        <v>73.790000000000006</v>
      </c>
      <c r="I18" s="41"/>
    </row>
    <row r="19" spans="1:9" x14ac:dyDescent="0.25">
      <c r="A19">
        <v>10404</v>
      </c>
      <c r="B19" t="s">
        <v>206</v>
      </c>
      <c r="C19">
        <v>2</v>
      </c>
      <c r="D19" s="41">
        <v>44960</v>
      </c>
      <c r="E19" s="41">
        <v>44988</v>
      </c>
      <c r="F19" s="41">
        <v>44965</v>
      </c>
      <c r="G19">
        <v>1</v>
      </c>
      <c r="H19">
        <v>155.97</v>
      </c>
      <c r="I19" s="41"/>
    </row>
    <row r="20" spans="1:9" x14ac:dyDescent="0.25">
      <c r="A20">
        <v>10405</v>
      </c>
      <c r="B20" t="s">
        <v>192</v>
      </c>
      <c r="C20">
        <v>1</v>
      </c>
      <c r="D20" s="41">
        <v>44963</v>
      </c>
      <c r="E20" s="41">
        <v>44991</v>
      </c>
      <c r="F20" s="41">
        <v>44979</v>
      </c>
      <c r="G20">
        <v>1</v>
      </c>
      <c r="H20">
        <v>34.82</v>
      </c>
      <c r="I20" s="41"/>
    </row>
    <row r="21" spans="1:9" x14ac:dyDescent="0.25">
      <c r="A21">
        <v>10389</v>
      </c>
      <c r="B21" t="s">
        <v>207</v>
      </c>
      <c r="C21">
        <v>7</v>
      </c>
      <c r="D21" s="41">
        <v>44964</v>
      </c>
      <c r="E21" s="41">
        <v>45006</v>
      </c>
      <c r="F21" s="41">
        <v>44970</v>
      </c>
      <c r="G21">
        <v>1</v>
      </c>
      <c r="H21">
        <v>108.04</v>
      </c>
      <c r="I21" s="41"/>
    </row>
    <row r="22" spans="1:9" x14ac:dyDescent="0.25">
      <c r="A22">
        <v>10407</v>
      </c>
      <c r="B22" t="s">
        <v>208</v>
      </c>
      <c r="C22">
        <v>2</v>
      </c>
      <c r="D22" s="41">
        <v>44964</v>
      </c>
      <c r="E22" s="41">
        <v>44992</v>
      </c>
      <c r="F22" s="41">
        <v>44987</v>
      </c>
      <c r="G22">
        <v>2</v>
      </c>
      <c r="H22">
        <v>91.48</v>
      </c>
      <c r="I22" s="41"/>
    </row>
    <row r="23" spans="1:9" x14ac:dyDescent="0.25">
      <c r="A23">
        <v>10408</v>
      </c>
      <c r="B23" t="s">
        <v>209</v>
      </c>
      <c r="C23">
        <v>8</v>
      </c>
      <c r="D23" s="41">
        <v>44965</v>
      </c>
      <c r="E23" s="41">
        <v>44993</v>
      </c>
      <c r="F23" s="41">
        <v>44971</v>
      </c>
      <c r="G23">
        <v>1</v>
      </c>
      <c r="H23">
        <v>11.26</v>
      </c>
      <c r="I23" s="41"/>
    </row>
    <row r="24" spans="1:9" x14ac:dyDescent="0.25">
      <c r="A24">
        <v>10409</v>
      </c>
      <c r="B24" t="s">
        <v>210</v>
      </c>
      <c r="C24">
        <v>3</v>
      </c>
      <c r="D24" s="41">
        <v>44966</v>
      </c>
      <c r="E24" s="41">
        <v>44994</v>
      </c>
      <c r="F24" s="41">
        <v>44971</v>
      </c>
      <c r="G24">
        <v>1</v>
      </c>
      <c r="H24">
        <v>29.83</v>
      </c>
      <c r="I24" s="41"/>
    </row>
    <row r="25" spans="1:9" x14ac:dyDescent="0.25">
      <c r="A25">
        <v>10410</v>
      </c>
      <c r="B25" t="s">
        <v>192</v>
      </c>
      <c r="C25">
        <v>3</v>
      </c>
      <c r="D25" s="41">
        <v>44967</v>
      </c>
      <c r="E25" s="41">
        <v>44995</v>
      </c>
      <c r="F25" s="41">
        <v>44972</v>
      </c>
      <c r="G25">
        <v>3</v>
      </c>
      <c r="H25">
        <v>2.4</v>
      </c>
      <c r="I25" s="41"/>
    </row>
    <row r="26" spans="1:9" x14ac:dyDescent="0.25">
      <c r="A26">
        <v>10411</v>
      </c>
      <c r="B26" t="s">
        <v>192</v>
      </c>
      <c r="C26">
        <v>9</v>
      </c>
      <c r="D26" s="41">
        <v>44967</v>
      </c>
      <c r="E26" s="41">
        <v>44995</v>
      </c>
      <c r="F26" s="41">
        <v>44978</v>
      </c>
      <c r="G26">
        <v>3</v>
      </c>
      <c r="H26">
        <v>23.65</v>
      </c>
      <c r="I26" s="41"/>
    </row>
    <row r="27" spans="1:9" x14ac:dyDescent="0.25">
      <c r="A27">
        <v>10412</v>
      </c>
      <c r="B27" t="s">
        <v>211</v>
      </c>
      <c r="C27">
        <v>8</v>
      </c>
      <c r="D27" s="41">
        <v>44970</v>
      </c>
      <c r="E27" s="41">
        <v>44998</v>
      </c>
      <c r="F27" s="41">
        <v>44972</v>
      </c>
      <c r="G27">
        <v>2</v>
      </c>
      <c r="H27">
        <v>3.77</v>
      </c>
      <c r="I27" s="41"/>
    </row>
    <row r="28" spans="1:9" x14ac:dyDescent="0.25">
      <c r="A28">
        <v>10413</v>
      </c>
      <c r="B28" t="s">
        <v>212</v>
      </c>
      <c r="C28">
        <v>3</v>
      </c>
      <c r="D28" s="41">
        <v>44971</v>
      </c>
      <c r="E28" s="41">
        <v>44999</v>
      </c>
      <c r="F28" s="41">
        <v>44973</v>
      </c>
      <c r="G28">
        <v>2</v>
      </c>
      <c r="H28">
        <v>95.66</v>
      </c>
      <c r="I28" s="41"/>
    </row>
    <row r="29" spans="1:9" x14ac:dyDescent="0.25">
      <c r="A29">
        <v>10414</v>
      </c>
      <c r="B29" t="s">
        <v>213</v>
      </c>
      <c r="C29">
        <v>2</v>
      </c>
      <c r="D29" s="41">
        <v>44971</v>
      </c>
      <c r="E29" s="41">
        <v>44999</v>
      </c>
      <c r="F29" s="41">
        <v>44974</v>
      </c>
      <c r="G29">
        <v>3</v>
      </c>
      <c r="H29">
        <v>21.48</v>
      </c>
      <c r="I29" s="41"/>
    </row>
    <row r="30" spans="1:9" x14ac:dyDescent="0.25">
      <c r="A30">
        <v>10389</v>
      </c>
      <c r="B30" t="s">
        <v>199</v>
      </c>
      <c r="C30">
        <v>3</v>
      </c>
      <c r="D30" s="41">
        <v>44972</v>
      </c>
      <c r="E30" s="41">
        <v>45000</v>
      </c>
      <c r="F30" s="41">
        <v>44981</v>
      </c>
      <c r="G30">
        <v>1</v>
      </c>
      <c r="H30">
        <v>0.2</v>
      </c>
      <c r="I30" s="41"/>
    </row>
    <row r="31" spans="1:9" x14ac:dyDescent="0.25">
      <c r="A31">
        <v>10416</v>
      </c>
      <c r="B31" t="s">
        <v>211</v>
      </c>
      <c r="C31">
        <v>8</v>
      </c>
      <c r="D31" s="41">
        <v>44973</v>
      </c>
      <c r="E31" s="41">
        <v>45001</v>
      </c>
      <c r="F31" s="41">
        <v>44984</v>
      </c>
      <c r="G31">
        <v>3</v>
      </c>
      <c r="H31">
        <v>22.72</v>
      </c>
      <c r="I31" s="41"/>
    </row>
    <row r="32" spans="1:9" x14ac:dyDescent="0.25">
      <c r="A32">
        <v>10248</v>
      </c>
      <c r="B32" t="s">
        <v>214</v>
      </c>
      <c r="C32">
        <v>5</v>
      </c>
      <c r="D32" s="41">
        <v>44777</v>
      </c>
      <c r="E32" s="41">
        <v>44805</v>
      </c>
      <c r="F32" s="41">
        <v>44789</v>
      </c>
      <c r="G32">
        <v>3</v>
      </c>
      <c r="H32">
        <v>32.380000000000003</v>
      </c>
      <c r="I32" s="41"/>
    </row>
    <row r="33" spans="1:9" x14ac:dyDescent="0.25">
      <c r="A33">
        <v>10249</v>
      </c>
      <c r="B33" t="s">
        <v>215</v>
      </c>
      <c r="C33">
        <v>6</v>
      </c>
      <c r="D33" s="41">
        <v>44778</v>
      </c>
      <c r="E33" s="41">
        <v>44820</v>
      </c>
      <c r="F33" s="41">
        <v>44783</v>
      </c>
      <c r="G33">
        <v>1</v>
      </c>
      <c r="H33">
        <v>11.61</v>
      </c>
      <c r="I33" s="41"/>
    </row>
    <row r="34" spans="1:9" x14ac:dyDescent="0.25">
      <c r="A34">
        <v>10250</v>
      </c>
      <c r="B34" t="s">
        <v>216</v>
      </c>
      <c r="C34">
        <v>4</v>
      </c>
      <c r="D34" s="41">
        <v>44781</v>
      </c>
      <c r="E34" s="41">
        <v>44809</v>
      </c>
      <c r="F34" s="41">
        <v>44785</v>
      </c>
      <c r="G34">
        <v>2</v>
      </c>
      <c r="H34">
        <v>65.83</v>
      </c>
      <c r="I34" s="41"/>
    </row>
    <row r="35" spans="1:9" x14ac:dyDescent="0.25">
      <c r="A35">
        <v>10251</v>
      </c>
      <c r="B35" t="s">
        <v>217</v>
      </c>
      <c r="C35">
        <v>3</v>
      </c>
      <c r="D35" s="41">
        <v>44781</v>
      </c>
      <c r="E35" s="41">
        <v>44809</v>
      </c>
      <c r="F35" s="41">
        <v>44788</v>
      </c>
      <c r="G35">
        <v>1</v>
      </c>
      <c r="H35">
        <v>41.34</v>
      </c>
      <c r="I35" s="41"/>
    </row>
    <row r="36" spans="1:9" x14ac:dyDescent="0.25">
      <c r="A36">
        <v>10252</v>
      </c>
      <c r="B36" t="s">
        <v>218</v>
      </c>
      <c r="C36">
        <v>4</v>
      </c>
      <c r="D36" s="41">
        <v>44782</v>
      </c>
      <c r="E36" s="41">
        <v>44810</v>
      </c>
      <c r="F36" s="41">
        <v>44784</v>
      </c>
      <c r="G36">
        <v>2</v>
      </c>
      <c r="H36">
        <v>51.3</v>
      </c>
      <c r="I36" s="41"/>
    </row>
    <row r="37" spans="1:9" x14ac:dyDescent="0.25">
      <c r="A37">
        <v>10253</v>
      </c>
      <c r="B37" t="s">
        <v>216</v>
      </c>
      <c r="C37">
        <v>3</v>
      </c>
      <c r="D37" s="41">
        <v>44783</v>
      </c>
      <c r="E37" s="41">
        <v>44797</v>
      </c>
      <c r="F37" s="41">
        <v>44789</v>
      </c>
      <c r="G37">
        <v>2</v>
      </c>
      <c r="H37">
        <v>58.17</v>
      </c>
      <c r="I37" s="41"/>
    </row>
    <row r="38" spans="1:9" x14ac:dyDescent="0.25">
      <c r="A38">
        <v>10254</v>
      </c>
      <c r="B38" t="s">
        <v>219</v>
      </c>
      <c r="C38">
        <v>5</v>
      </c>
      <c r="D38" s="41">
        <v>44784</v>
      </c>
      <c r="E38" s="41">
        <v>44812</v>
      </c>
      <c r="F38" s="41">
        <v>44796</v>
      </c>
      <c r="G38">
        <v>2</v>
      </c>
      <c r="H38">
        <v>22.98</v>
      </c>
      <c r="I38" s="41"/>
    </row>
    <row r="39" spans="1:9" x14ac:dyDescent="0.25">
      <c r="A39">
        <v>10255</v>
      </c>
      <c r="B39" t="s">
        <v>220</v>
      </c>
      <c r="C39">
        <v>9</v>
      </c>
      <c r="D39" s="41">
        <v>44785</v>
      </c>
      <c r="E39" s="41">
        <v>44813</v>
      </c>
      <c r="F39" s="41">
        <v>44788</v>
      </c>
      <c r="G39">
        <v>3</v>
      </c>
      <c r="H39">
        <v>148.33000000000001</v>
      </c>
      <c r="I39" s="41"/>
    </row>
    <row r="40" spans="1:9" x14ac:dyDescent="0.25">
      <c r="A40">
        <v>10256</v>
      </c>
      <c r="B40" t="s">
        <v>221</v>
      </c>
      <c r="C40">
        <v>3</v>
      </c>
      <c r="D40" s="41">
        <v>44788</v>
      </c>
      <c r="E40" s="41">
        <v>44816</v>
      </c>
      <c r="F40" s="41">
        <v>44790</v>
      </c>
      <c r="G40">
        <v>2</v>
      </c>
      <c r="H40">
        <v>13.97</v>
      </c>
      <c r="I40" s="41"/>
    </row>
    <row r="41" spans="1:9" x14ac:dyDescent="0.25">
      <c r="A41">
        <v>10257</v>
      </c>
      <c r="B41" t="s">
        <v>200</v>
      </c>
      <c r="C41">
        <v>4</v>
      </c>
      <c r="D41" s="41">
        <v>44789</v>
      </c>
      <c r="E41" s="41">
        <v>44817</v>
      </c>
      <c r="F41" s="41">
        <v>44795</v>
      </c>
      <c r="G41">
        <v>3</v>
      </c>
      <c r="H41">
        <v>81.91</v>
      </c>
      <c r="I41" s="41"/>
    </row>
    <row r="42" spans="1:9" x14ac:dyDescent="0.25">
      <c r="A42">
        <v>10258</v>
      </c>
      <c r="B42" t="s">
        <v>195</v>
      </c>
      <c r="C42">
        <v>1</v>
      </c>
      <c r="D42" s="41">
        <v>44790</v>
      </c>
      <c r="E42" s="41">
        <v>44818</v>
      </c>
      <c r="F42" s="41">
        <v>44796</v>
      </c>
      <c r="G42">
        <v>1</v>
      </c>
      <c r="H42">
        <v>140.51</v>
      </c>
      <c r="I42" s="41"/>
    </row>
    <row r="43" spans="1:9" x14ac:dyDescent="0.25">
      <c r="A43">
        <v>10259</v>
      </c>
      <c r="B43" t="s">
        <v>192</v>
      </c>
      <c r="C43">
        <v>4</v>
      </c>
      <c r="D43" s="41">
        <v>44791</v>
      </c>
      <c r="E43" s="41">
        <v>44819</v>
      </c>
      <c r="F43" s="41">
        <v>44798</v>
      </c>
      <c r="G43">
        <v>3</v>
      </c>
      <c r="H43">
        <v>3.25</v>
      </c>
      <c r="I43" s="41"/>
    </row>
    <row r="44" spans="1:9" x14ac:dyDescent="0.25">
      <c r="A44">
        <v>10260</v>
      </c>
      <c r="B44" t="s">
        <v>208</v>
      </c>
      <c r="C44">
        <v>4</v>
      </c>
      <c r="D44" s="41">
        <v>44792</v>
      </c>
      <c r="E44" s="41">
        <v>44820</v>
      </c>
      <c r="F44" s="41">
        <v>44802</v>
      </c>
      <c r="G44">
        <v>1</v>
      </c>
      <c r="H44">
        <v>55.09</v>
      </c>
      <c r="I44" s="41"/>
    </row>
    <row r="45" spans="1:9" x14ac:dyDescent="0.25">
      <c r="A45">
        <v>10261</v>
      </c>
      <c r="B45" t="s">
        <v>222</v>
      </c>
      <c r="C45">
        <v>4</v>
      </c>
      <c r="D45" s="41">
        <v>44792</v>
      </c>
      <c r="E45" s="41">
        <v>44820</v>
      </c>
      <c r="F45" s="41">
        <v>44803</v>
      </c>
      <c r="G45">
        <v>2</v>
      </c>
      <c r="H45">
        <v>3.05</v>
      </c>
      <c r="I45" s="41"/>
    </row>
    <row r="46" spans="1:9" x14ac:dyDescent="0.25">
      <c r="A46">
        <v>10262</v>
      </c>
      <c r="B46" t="s">
        <v>205</v>
      </c>
      <c r="C46">
        <v>8</v>
      </c>
      <c r="D46" s="41">
        <v>44795</v>
      </c>
      <c r="E46" s="41">
        <v>44823</v>
      </c>
      <c r="F46" s="41">
        <v>44798</v>
      </c>
      <c r="G46">
        <v>3</v>
      </c>
      <c r="H46">
        <v>48.29</v>
      </c>
      <c r="I46" s="41"/>
    </row>
    <row r="47" spans="1:9" x14ac:dyDescent="0.25">
      <c r="A47">
        <v>10263</v>
      </c>
      <c r="B47" t="s">
        <v>195</v>
      </c>
      <c r="C47">
        <v>9</v>
      </c>
      <c r="D47" s="41">
        <v>44796</v>
      </c>
      <c r="E47" s="41">
        <v>44824</v>
      </c>
      <c r="F47" s="41">
        <v>44804</v>
      </c>
      <c r="G47">
        <v>3</v>
      </c>
      <c r="H47">
        <v>146.06</v>
      </c>
      <c r="I47" s="41"/>
    </row>
    <row r="48" spans="1:9" x14ac:dyDescent="0.25">
      <c r="A48">
        <v>10264</v>
      </c>
      <c r="B48" t="s">
        <v>223</v>
      </c>
      <c r="C48">
        <v>6</v>
      </c>
      <c r="D48" s="41">
        <v>44797</v>
      </c>
      <c r="E48" s="41">
        <v>44825</v>
      </c>
      <c r="F48" s="41">
        <v>44827</v>
      </c>
      <c r="G48">
        <v>3</v>
      </c>
      <c r="H48">
        <v>3.67</v>
      </c>
      <c r="I48" s="41"/>
    </row>
    <row r="49" spans="1:9" x14ac:dyDescent="0.25">
      <c r="A49">
        <v>10265</v>
      </c>
      <c r="B49" t="s">
        <v>224</v>
      </c>
      <c r="C49">
        <v>2</v>
      </c>
      <c r="D49" s="41">
        <v>44798</v>
      </c>
      <c r="E49" s="41">
        <v>44826</v>
      </c>
      <c r="F49" s="41">
        <v>44816</v>
      </c>
      <c r="G49">
        <v>1</v>
      </c>
      <c r="H49">
        <v>55.28</v>
      </c>
      <c r="I49" s="41"/>
    </row>
    <row r="50" spans="1:9" x14ac:dyDescent="0.25">
      <c r="A50">
        <v>10266</v>
      </c>
      <c r="B50" t="s">
        <v>211</v>
      </c>
      <c r="C50">
        <v>3</v>
      </c>
      <c r="D50" s="41">
        <v>44799</v>
      </c>
      <c r="E50" s="41">
        <v>44841</v>
      </c>
      <c r="F50" s="41">
        <v>44804</v>
      </c>
      <c r="G50">
        <v>3</v>
      </c>
      <c r="H50">
        <v>25.73</v>
      </c>
      <c r="I50" s="41"/>
    </row>
    <row r="51" spans="1:9" x14ac:dyDescent="0.25">
      <c r="A51">
        <v>10267</v>
      </c>
      <c r="B51" t="s">
        <v>201</v>
      </c>
      <c r="C51">
        <v>4</v>
      </c>
      <c r="D51" s="41">
        <v>44802</v>
      </c>
      <c r="E51" s="41">
        <v>44830</v>
      </c>
      <c r="F51" s="41">
        <v>44810</v>
      </c>
      <c r="G51">
        <v>1</v>
      </c>
      <c r="H51">
        <v>208.58</v>
      </c>
      <c r="I51" s="41"/>
    </row>
    <row r="52" spans="1:9" x14ac:dyDescent="0.25">
      <c r="A52">
        <v>10268</v>
      </c>
      <c r="B52" t="s">
        <v>225</v>
      </c>
      <c r="C52">
        <v>8</v>
      </c>
      <c r="D52" s="41">
        <v>44803</v>
      </c>
      <c r="E52" s="41">
        <v>44831</v>
      </c>
      <c r="F52" s="41">
        <v>44806</v>
      </c>
      <c r="G52">
        <v>3</v>
      </c>
      <c r="H52">
        <v>66.290000000000006</v>
      </c>
      <c r="I52" s="41"/>
    </row>
    <row r="53" spans="1:9" x14ac:dyDescent="0.25">
      <c r="A53">
        <v>10269</v>
      </c>
      <c r="B53" t="s">
        <v>226</v>
      </c>
      <c r="C53">
        <v>5</v>
      </c>
      <c r="D53" s="41">
        <v>44804</v>
      </c>
      <c r="E53" s="41">
        <v>44818</v>
      </c>
      <c r="F53" s="41">
        <v>44813</v>
      </c>
      <c r="G53">
        <v>1</v>
      </c>
      <c r="H53">
        <v>4.5599999999999996</v>
      </c>
      <c r="I53" s="41"/>
    </row>
    <row r="54" spans="1:9" x14ac:dyDescent="0.25">
      <c r="A54">
        <v>10270</v>
      </c>
      <c r="B54" t="s">
        <v>211</v>
      </c>
      <c r="C54">
        <v>1</v>
      </c>
      <c r="D54" s="41">
        <v>44805</v>
      </c>
      <c r="E54" s="41">
        <v>44833</v>
      </c>
      <c r="F54" s="41">
        <v>44806</v>
      </c>
      <c r="G54">
        <v>1</v>
      </c>
      <c r="H54">
        <v>136.54</v>
      </c>
      <c r="I54" s="41"/>
    </row>
    <row r="55" spans="1:9" x14ac:dyDescent="0.25">
      <c r="A55">
        <v>10271</v>
      </c>
      <c r="B55" t="s">
        <v>227</v>
      </c>
      <c r="C55">
        <v>6</v>
      </c>
      <c r="D55" s="41">
        <v>44805</v>
      </c>
      <c r="E55" s="41">
        <v>44833</v>
      </c>
      <c r="F55" s="41">
        <v>44834</v>
      </c>
      <c r="G55">
        <v>2</v>
      </c>
      <c r="H55">
        <v>4.54</v>
      </c>
      <c r="I55" s="41"/>
    </row>
    <row r="56" spans="1:9" x14ac:dyDescent="0.25">
      <c r="A56">
        <v>10272</v>
      </c>
      <c r="B56" t="s">
        <v>205</v>
      </c>
      <c r="C56">
        <v>6</v>
      </c>
      <c r="D56" s="41">
        <v>44806</v>
      </c>
      <c r="E56" s="41">
        <v>44834</v>
      </c>
      <c r="F56" s="41">
        <v>44810</v>
      </c>
      <c r="G56">
        <v>2</v>
      </c>
      <c r="H56">
        <v>98.03</v>
      </c>
      <c r="I56" s="41"/>
    </row>
    <row r="57" spans="1:9" x14ac:dyDescent="0.25">
      <c r="A57">
        <v>10273</v>
      </c>
      <c r="B57" t="s">
        <v>228</v>
      </c>
      <c r="C57">
        <v>3</v>
      </c>
      <c r="D57" s="41">
        <v>44809</v>
      </c>
      <c r="E57" s="41">
        <v>44837</v>
      </c>
      <c r="F57" s="41">
        <v>44816</v>
      </c>
      <c r="G57">
        <v>3</v>
      </c>
      <c r="H57">
        <v>76.069999999999993</v>
      </c>
      <c r="I57" s="41"/>
    </row>
    <row r="58" spans="1:9" x14ac:dyDescent="0.25">
      <c r="A58">
        <v>10274</v>
      </c>
      <c r="B58" t="s">
        <v>214</v>
      </c>
      <c r="C58">
        <v>6</v>
      </c>
      <c r="D58" s="41">
        <v>44810</v>
      </c>
      <c r="E58" s="41">
        <v>44838</v>
      </c>
      <c r="F58" s="41">
        <v>44820</v>
      </c>
      <c r="G58">
        <v>1</v>
      </c>
      <c r="H58">
        <v>6.01</v>
      </c>
      <c r="I58" s="41"/>
    </row>
    <row r="59" spans="1:9" x14ac:dyDescent="0.25">
      <c r="A59">
        <v>10275</v>
      </c>
      <c r="B59" t="s">
        <v>206</v>
      </c>
      <c r="C59">
        <v>1</v>
      </c>
      <c r="D59" s="41">
        <v>44811</v>
      </c>
      <c r="E59" s="41">
        <v>44839</v>
      </c>
      <c r="F59" s="41">
        <v>44813</v>
      </c>
      <c r="G59">
        <v>1</v>
      </c>
      <c r="H59">
        <v>26.93</v>
      </c>
      <c r="I59" s="41"/>
    </row>
    <row r="60" spans="1:9" x14ac:dyDescent="0.25">
      <c r="A60">
        <v>10276</v>
      </c>
      <c r="B60" t="s">
        <v>229</v>
      </c>
      <c r="C60">
        <v>8</v>
      </c>
      <c r="D60" s="41">
        <v>44812</v>
      </c>
      <c r="E60" s="41">
        <v>44826</v>
      </c>
      <c r="F60" s="41">
        <v>44818</v>
      </c>
      <c r="G60">
        <v>3</v>
      </c>
      <c r="H60">
        <v>13.84</v>
      </c>
      <c r="I60" s="41"/>
    </row>
    <row r="61" spans="1:9" x14ac:dyDescent="0.25">
      <c r="A61">
        <v>10277</v>
      </c>
      <c r="B61" t="s">
        <v>230</v>
      </c>
      <c r="C61">
        <v>2</v>
      </c>
      <c r="D61" s="41">
        <v>44813</v>
      </c>
      <c r="E61" s="41">
        <v>44841</v>
      </c>
      <c r="F61" s="41">
        <v>44817</v>
      </c>
      <c r="G61">
        <v>3</v>
      </c>
      <c r="H61">
        <v>125.77</v>
      </c>
      <c r="I61" s="41"/>
    </row>
    <row r="62" spans="1:9" x14ac:dyDescent="0.25">
      <c r="A62">
        <v>10278</v>
      </c>
      <c r="B62" t="s">
        <v>231</v>
      </c>
      <c r="C62">
        <v>8</v>
      </c>
      <c r="D62" s="41">
        <v>44816</v>
      </c>
      <c r="E62" s="41">
        <v>44844</v>
      </c>
      <c r="F62" s="41">
        <v>44820</v>
      </c>
      <c r="G62">
        <v>2</v>
      </c>
      <c r="H62">
        <v>92.69</v>
      </c>
      <c r="I62" s="41"/>
    </row>
    <row r="63" spans="1:9" x14ac:dyDescent="0.25">
      <c r="A63">
        <v>10279</v>
      </c>
      <c r="B63" t="s">
        <v>232</v>
      </c>
      <c r="C63">
        <v>8</v>
      </c>
      <c r="D63" s="41">
        <v>44817</v>
      </c>
      <c r="E63" s="41">
        <v>44845</v>
      </c>
      <c r="F63" s="41">
        <v>44820</v>
      </c>
      <c r="G63">
        <v>2</v>
      </c>
      <c r="H63">
        <v>25.83</v>
      </c>
      <c r="I63" s="41"/>
    </row>
    <row r="64" spans="1:9" x14ac:dyDescent="0.25">
      <c r="A64">
        <v>10280</v>
      </c>
      <c r="B64" t="s">
        <v>231</v>
      </c>
      <c r="C64">
        <v>2</v>
      </c>
      <c r="D64" s="41">
        <v>44818</v>
      </c>
      <c r="E64" s="41">
        <v>44846</v>
      </c>
      <c r="F64" s="41">
        <v>44847</v>
      </c>
      <c r="G64">
        <v>1</v>
      </c>
      <c r="H64">
        <v>8.98</v>
      </c>
      <c r="I64" s="41"/>
    </row>
    <row r="65" spans="1:9" x14ac:dyDescent="0.25">
      <c r="A65">
        <v>10281</v>
      </c>
      <c r="B65" t="s">
        <v>233</v>
      </c>
      <c r="C65">
        <v>4</v>
      </c>
      <c r="D65" s="41">
        <v>44818</v>
      </c>
      <c r="E65" s="41">
        <v>44832</v>
      </c>
      <c r="F65" s="41">
        <v>44825</v>
      </c>
      <c r="G65">
        <v>1</v>
      </c>
      <c r="H65">
        <v>2.94</v>
      </c>
      <c r="I65" s="41"/>
    </row>
    <row r="66" spans="1:9" x14ac:dyDescent="0.25">
      <c r="A66">
        <v>10282</v>
      </c>
      <c r="B66" t="s">
        <v>233</v>
      </c>
      <c r="C66">
        <v>4</v>
      </c>
      <c r="D66" s="41">
        <v>44819</v>
      </c>
      <c r="E66" s="41">
        <v>44847</v>
      </c>
      <c r="F66" s="41">
        <v>44825</v>
      </c>
      <c r="G66">
        <v>1</v>
      </c>
      <c r="H66">
        <v>12.69</v>
      </c>
      <c r="I66" s="41"/>
    </row>
    <row r="67" spans="1:9" x14ac:dyDescent="0.25">
      <c r="A67">
        <v>10283</v>
      </c>
      <c r="B67" t="s">
        <v>234</v>
      </c>
      <c r="C67">
        <v>3</v>
      </c>
      <c r="D67" s="41">
        <v>44820</v>
      </c>
      <c r="E67" s="41">
        <v>44848</v>
      </c>
      <c r="F67" s="41">
        <v>44827</v>
      </c>
      <c r="G67">
        <v>3</v>
      </c>
      <c r="H67">
        <v>84.81</v>
      </c>
      <c r="I67" s="41"/>
    </row>
    <row r="68" spans="1:9" x14ac:dyDescent="0.25">
      <c r="A68">
        <v>10284</v>
      </c>
      <c r="B68" t="s">
        <v>232</v>
      </c>
      <c r="C68">
        <v>4</v>
      </c>
      <c r="D68" s="41">
        <v>44823</v>
      </c>
      <c r="E68" s="41">
        <v>44851</v>
      </c>
      <c r="F68" s="41">
        <v>44831</v>
      </c>
      <c r="G68">
        <v>1</v>
      </c>
      <c r="H68">
        <v>76.56</v>
      </c>
      <c r="I68" s="41"/>
    </row>
    <row r="69" spans="1:9" x14ac:dyDescent="0.25">
      <c r="A69">
        <v>10285</v>
      </c>
      <c r="B69" t="s">
        <v>228</v>
      </c>
      <c r="C69">
        <v>1</v>
      </c>
      <c r="D69" s="41">
        <v>44824</v>
      </c>
      <c r="E69" s="41">
        <v>44852</v>
      </c>
      <c r="F69" s="41">
        <v>44830</v>
      </c>
      <c r="G69">
        <v>2</v>
      </c>
      <c r="H69">
        <v>76.83</v>
      </c>
      <c r="I69" s="41"/>
    </row>
    <row r="70" spans="1:9" x14ac:dyDescent="0.25">
      <c r="A70">
        <v>10286</v>
      </c>
      <c r="B70" t="s">
        <v>228</v>
      </c>
      <c r="C70">
        <v>8</v>
      </c>
      <c r="D70" s="41">
        <v>44825</v>
      </c>
      <c r="E70" s="41">
        <v>44853</v>
      </c>
      <c r="F70" s="41">
        <v>44834</v>
      </c>
      <c r="G70">
        <v>3</v>
      </c>
      <c r="H70">
        <v>229.24</v>
      </c>
      <c r="I70" s="41"/>
    </row>
    <row r="71" spans="1:9" x14ac:dyDescent="0.25">
      <c r="A71">
        <v>10287</v>
      </c>
      <c r="B71" t="s">
        <v>235</v>
      </c>
      <c r="C71">
        <v>8</v>
      </c>
      <c r="D71" s="41">
        <v>44826</v>
      </c>
      <c r="E71" s="41">
        <v>44854</v>
      </c>
      <c r="F71" s="41">
        <v>44832</v>
      </c>
      <c r="G71">
        <v>3</v>
      </c>
      <c r="H71">
        <v>12.76</v>
      </c>
      <c r="I71" s="41"/>
    </row>
    <row r="72" spans="1:9" x14ac:dyDescent="0.25">
      <c r="A72">
        <v>10288</v>
      </c>
      <c r="B72" t="s">
        <v>236</v>
      </c>
      <c r="C72">
        <v>4</v>
      </c>
      <c r="D72" s="41">
        <v>44827</v>
      </c>
      <c r="E72" s="41">
        <v>44855</v>
      </c>
      <c r="F72" s="41">
        <v>44838</v>
      </c>
      <c r="G72">
        <v>1</v>
      </c>
      <c r="H72">
        <v>7.45</v>
      </c>
      <c r="I72" s="41"/>
    </row>
    <row r="73" spans="1:9" x14ac:dyDescent="0.25">
      <c r="A73">
        <v>10289</v>
      </c>
      <c r="B73" t="s">
        <v>237</v>
      </c>
      <c r="C73">
        <v>7</v>
      </c>
      <c r="D73" s="41">
        <v>44830</v>
      </c>
      <c r="E73" s="41">
        <v>44858</v>
      </c>
      <c r="F73" s="41">
        <v>44832</v>
      </c>
      <c r="G73">
        <v>3</v>
      </c>
      <c r="H73">
        <v>22.77</v>
      </c>
      <c r="I73" s="41"/>
    </row>
    <row r="74" spans="1:9" x14ac:dyDescent="0.25">
      <c r="A74">
        <v>10290</v>
      </c>
      <c r="B74" t="s">
        <v>238</v>
      </c>
      <c r="C74">
        <v>8</v>
      </c>
      <c r="D74" s="41">
        <v>44831</v>
      </c>
      <c r="E74" s="41">
        <v>44859</v>
      </c>
      <c r="F74" s="41">
        <v>44838</v>
      </c>
      <c r="G74">
        <v>1</v>
      </c>
      <c r="H74">
        <v>79.7</v>
      </c>
      <c r="I74" s="41"/>
    </row>
    <row r="75" spans="1:9" x14ac:dyDescent="0.25">
      <c r="A75">
        <v>10291</v>
      </c>
      <c r="B75" t="s">
        <v>222</v>
      </c>
      <c r="C75">
        <v>6</v>
      </c>
      <c r="D75" s="41">
        <v>44831</v>
      </c>
      <c r="E75" s="41">
        <v>44859</v>
      </c>
      <c r="F75" s="41">
        <v>44839</v>
      </c>
      <c r="G75">
        <v>2</v>
      </c>
      <c r="H75">
        <v>6.4</v>
      </c>
      <c r="I75" s="41"/>
    </row>
    <row r="76" spans="1:9" x14ac:dyDescent="0.25">
      <c r="A76">
        <v>10292</v>
      </c>
      <c r="B76" t="s">
        <v>239</v>
      </c>
      <c r="C76">
        <v>1</v>
      </c>
      <c r="D76" s="41">
        <v>44832</v>
      </c>
      <c r="E76" s="41">
        <v>44860</v>
      </c>
      <c r="F76" s="41">
        <v>44837</v>
      </c>
      <c r="G76">
        <v>2</v>
      </c>
      <c r="H76">
        <v>1.35</v>
      </c>
      <c r="I76" s="41"/>
    </row>
    <row r="77" spans="1:9" x14ac:dyDescent="0.25">
      <c r="A77">
        <v>10293</v>
      </c>
      <c r="B77" t="s">
        <v>229</v>
      </c>
      <c r="C77">
        <v>1</v>
      </c>
      <c r="D77" s="41">
        <v>44833</v>
      </c>
      <c r="E77" s="41">
        <v>44861</v>
      </c>
      <c r="F77" s="41">
        <v>44846</v>
      </c>
      <c r="G77">
        <v>3</v>
      </c>
      <c r="H77">
        <v>21.18</v>
      </c>
      <c r="I77" s="41"/>
    </row>
    <row r="78" spans="1:9" x14ac:dyDescent="0.25">
      <c r="A78">
        <v>10294</v>
      </c>
      <c r="B78" t="s">
        <v>205</v>
      </c>
      <c r="C78">
        <v>4</v>
      </c>
      <c r="D78" s="41">
        <v>44834</v>
      </c>
      <c r="E78" s="41">
        <v>44862</v>
      </c>
      <c r="F78" s="41">
        <v>44840</v>
      </c>
      <c r="G78">
        <v>2</v>
      </c>
      <c r="H78">
        <v>147.26</v>
      </c>
      <c r="I78" s="41"/>
    </row>
    <row r="79" spans="1:9" x14ac:dyDescent="0.25">
      <c r="A79">
        <v>10295</v>
      </c>
      <c r="B79" t="s">
        <v>214</v>
      </c>
      <c r="C79">
        <v>2</v>
      </c>
      <c r="D79" s="41">
        <v>44837</v>
      </c>
      <c r="E79" s="41">
        <v>44865</v>
      </c>
      <c r="F79" s="41">
        <v>44845</v>
      </c>
      <c r="G79">
        <v>2</v>
      </c>
      <c r="H79">
        <v>1.1499999999999999</v>
      </c>
      <c r="I79" s="41"/>
    </row>
    <row r="80" spans="1:9" x14ac:dyDescent="0.25">
      <c r="A80">
        <v>10296</v>
      </c>
      <c r="B80" t="s">
        <v>234</v>
      </c>
      <c r="C80">
        <v>6</v>
      </c>
      <c r="D80" s="41">
        <v>44838</v>
      </c>
      <c r="E80" s="41">
        <v>44866</v>
      </c>
      <c r="F80" s="41">
        <v>44846</v>
      </c>
      <c r="G80">
        <v>1</v>
      </c>
      <c r="H80">
        <v>0.12</v>
      </c>
      <c r="I80" s="41"/>
    </row>
    <row r="81" spans="1:9" x14ac:dyDescent="0.25">
      <c r="A81">
        <v>10297</v>
      </c>
      <c r="B81" t="s">
        <v>224</v>
      </c>
      <c r="C81">
        <v>5</v>
      </c>
      <c r="D81" s="41">
        <v>44839</v>
      </c>
      <c r="E81" s="41">
        <v>44881</v>
      </c>
      <c r="F81" s="41">
        <v>44845</v>
      </c>
      <c r="G81">
        <v>2</v>
      </c>
      <c r="H81">
        <v>5.74</v>
      </c>
      <c r="I81" s="41"/>
    </row>
    <row r="82" spans="1:9" x14ac:dyDescent="0.25">
      <c r="A82">
        <v>10298</v>
      </c>
      <c r="B82" t="s">
        <v>240</v>
      </c>
      <c r="C82">
        <v>6</v>
      </c>
      <c r="D82" s="41">
        <v>44840</v>
      </c>
      <c r="E82" s="41">
        <v>44868</v>
      </c>
      <c r="F82" s="41">
        <v>44846</v>
      </c>
      <c r="G82">
        <v>2</v>
      </c>
      <c r="H82">
        <v>168.22</v>
      </c>
      <c r="I82" s="41"/>
    </row>
    <row r="83" spans="1:9" x14ac:dyDescent="0.25">
      <c r="A83">
        <v>10299</v>
      </c>
      <c r="B83" t="s">
        <v>235</v>
      </c>
      <c r="C83">
        <v>4</v>
      </c>
      <c r="D83" s="41">
        <v>44841</v>
      </c>
      <c r="E83" s="41">
        <v>44869</v>
      </c>
      <c r="F83" s="41">
        <v>44848</v>
      </c>
      <c r="G83">
        <v>2</v>
      </c>
      <c r="H83">
        <v>29.76</v>
      </c>
      <c r="I83" s="41"/>
    </row>
  </sheetData>
  <pageMargins left="0.7" right="0.7" top="0.75" bottom="0.75" header="0.3" footer="0.3"/>
  <legacyDrawing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22458-094F-4E03-BADD-3990F43DD9D0}">
  <dimension ref="A1:T5"/>
  <sheetViews>
    <sheetView workbookViewId="0">
      <selection activeCell="B10" sqref="B10"/>
    </sheetView>
  </sheetViews>
  <sheetFormatPr defaultRowHeight="15.5" x14ac:dyDescent="0.35"/>
  <cols>
    <col min="1" max="1" width="11.26953125" style="43" bestFit="1" customWidth="1"/>
    <col min="2" max="2" width="11.7265625" style="43" bestFit="1" customWidth="1"/>
    <col min="3" max="11" width="8.7265625" style="43"/>
    <col min="12" max="12" width="14.26953125" style="43" bestFit="1" customWidth="1"/>
    <col min="13" max="16384" width="8.7265625" style="43"/>
  </cols>
  <sheetData>
    <row r="1" spans="1:20" x14ac:dyDescent="0.35">
      <c r="A1" s="47" t="s">
        <v>328</v>
      </c>
      <c r="B1" s="47" t="s">
        <v>347</v>
      </c>
      <c r="M1" s="45" t="s">
        <v>329</v>
      </c>
      <c r="N1" s="45" t="s">
        <v>332</v>
      </c>
      <c r="O1" s="45" t="s">
        <v>330</v>
      </c>
      <c r="P1" s="45" t="s">
        <v>334</v>
      </c>
      <c r="Q1" s="45" t="s">
        <v>331</v>
      </c>
      <c r="R1" s="45" t="s">
        <v>335</v>
      </c>
      <c r="S1" s="45" t="s">
        <v>333</v>
      </c>
      <c r="T1" s="45" t="s">
        <v>336</v>
      </c>
    </row>
    <row r="2" spans="1:20" x14ac:dyDescent="0.35">
      <c r="A2" s="43" t="s">
        <v>329</v>
      </c>
      <c r="L2" s="44" t="s">
        <v>244</v>
      </c>
      <c r="M2" s="46" t="s">
        <v>246</v>
      </c>
      <c r="N2" s="46" t="s">
        <v>339</v>
      </c>
      <c r="O2" s="46" t="s">
        <v>246</v>
      </c>
      <c r="P2" s="46" t="s">
        <v>340</v>
      </c>
      <c r="Q2" s="46" t="s">
        <v>245</v>
      </c>
      <c r="R2" s="46" t="s">
        <v>246</v>
      </c>
      <c r="S2" s="46" t="s">
        <v>246</v>
      </c>
      <c r="T2" s="46" t="s">
        <v>340</v>
      </c>
    </row>
    <row r="3" spans="1:20" x14ac:dyDescent="0.35">
      <c r="A3" s="43" t="s">
        <v>335</v>
      </c>
      <c r="L3" s="44" t="s">
        <v>337</v>
      </c>
      <c r="M3" s="46">
        <v>219</v>
      </c>
      <c r="N3" s="46">
        <v>456</v>
      </c>
      <c r="O3" s="46">
        <v>908</v>
      </c>
      <c r="P3" s="46">
        <v>777</v>
      </c>
      <c r="Q3" s="46">
        <v>345</v>
      </c>
      <c r="R3" s="46">
        <v>666</v>
      </c>
      <c r="S3" s="46">
        <v>902</v>
      </c>
      <c r="T3" s="46">
        <v>123</v>
      </c>
    </row>
    <row r="4" spans="1:20" x14ac:dyDescent="0.35">
      <c r="A4" s="43" t="s">
        <v>334</v>
      </c>
      <c r="L4" s="44" t="s">
        <v>338</v>
      </c>
      <c r="M4" s="46" t="s">
        <v>341</v>
      </c>
      <c r="N4" s="46" t="s">
        <v>193</v>
      </c>
      <c r="O4" s="46" t="s">
        <v>342</v>
      </c>
      <c r="P4" s="46" t="s">
        <v>343</v>
      </c>
      <c r="Q4" s="46" t="s">
        <v>344</v>
      </c>
      <c r="R4" s="46" t="s">
        <v>345</v>
      </c>
      <c r="S4" s="46" t="s">
        <v>346</v>
      </c>
      <c r="T4" s="46" t="s">
        <v>345</v>
      </c>
    </row>
    <row r="5" spans="1:20" x14ac:dyDescent="0.35">
      <c r="A5" s="43" t="s">
        <v>332</v>
      </c>
    </row>
  </sheetData>
  <sortState xmlns:xlrd2="http://schemas.microsoft.com/office/spreadsheetml/2017/richdata2" ref="A2:A9">
    <sortCondition ref="A2:A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</vt:i4>
      </vt:variant>
    </vt:vector>
  </HeadingPairs>
  <TitlesOfParts>
    <vt:vector size="16" baseType="lpstr">
      <vt:lpstr>School</vt:lpstr>
      <vt:lpstr>Practice Filter</vt:lpstr>
      <vt:lpstr>Table</vt:lpstr>
      <vt:lpstr>TABLE 2</vt:lpstr>
      <vt:lpstr>Text File</vt:lpstr>
      <vt:lpstr>Functions</vt:lpstr>
      <vt:lpstr>Airline Data</vt:lpstr>
      <vt:lpstr>Frozen</vt:lpstr>
      <vt:lpstr>Company</vt:lpstr>
      <vt:lpstr>Financial</vt:lpstr>
      <vt:lpstr>Construction</vt:lpstr>
      <vt:lpstr>Grades</vt:lpstr>
      <vt:lpstr>Sales</vt:lpstr>
      <vt:lpstr>holidays</vt:lpstr>
      <vt:lpstr>text_file</vt:lpstr>
      <vt:lpstr>Vendor_table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cturner</cp:lastModifiedBy>
  <cp:lastPrinted>2006-05-15T15:47:50Z</cp:lastPrinted>
  <dcterms:created xsi:type="dcterms:W3CDTF">1997-10-26T11:31:44Z</dcterms:created>
  <dcterms:modified xsi:type="dcterms:W3CDTF">2023-03-01T20:13:54Z</dcterms:modified>
</cp:coreProperties>
</file>