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/>
  <mc:AlternateContent xmlns:mc="http://schemas.openxmlformats.org/markup-compatibility/2006">
    <mc:Choice Requires="x15">
      <x15ac:absPath xmlns:x15ac="http://schemas.microsoft.com/office/spreadsheetml/2010/11/ac" url="Z:\cheat sheets\OFFICE DATA FOLDERS\EXCEL Level 1-2-3 data\"/>
    </mc:Choice>
  </mc:AlternateContent>
  <xr:revisionPtr revIDLastSave="0" documentId="13_ncr:1_{C99D82BE-09BB-4E8A-A917-A3656166E4D8}" xr6:coauthVersionLast="47" xr6:coauthVersionMax="47" xr10:uidLastSave="{00000000-0000-0000-0000-000000000000}"/>
  <bookViews>
    <workbookView xWindow="28680" yWindow="-120" windowWidth="29040" windowHeight="15990" xr2:uid="{00000000-000D-0000-FFFF-FFFF00000000}"/>
  </bookViews>
  <sheets>
    <sheet name="DIV A" sheetId="1" r:id="rId1"/>
    <sheet name="DIV B" sheetId="2" r:id="rId2"/>
    <sheet name="DIV C" sheetId="3" r:id="rId3"/>
    <sheet name="DIV D" sheetId="4" r:id="rId4"/>
    <sheet name="ALL DIVISIONS" sheetId="5" r:id="rId5"/>
    <sheet name="Employees" sheetId="6" r:id="rId6"/>
    <sheet name="Kitchen Alignment" sheetId="9" r:id="rId7"/>
    <sheet name="Practice Filter" sheetId="10" r:id="rId8"/>
    <sheet name="Table" sheetId="11" r:id="rId9"/>
    <sheet name="Text File" sheetId="13" r:id="rId10"/>
    <sheet name="Invoice" sheetId="14" r:id="rId11"/>
    <sheet name="Functions" sheetId="15" r:id="rId12"/>
    <sheet name="Airline Data" sheetId="17" r:id="rId13"/>
    <sheet name="TURNER" sheetId="25" r:id="rId14"/>
    <sheet name="Frozen" sheetId="18" r:id="rId15"/>
    <sheet name="Sales" sheetId="19" state="hidden" r:id="rId16"/>
    <sheet name="1997" sheetId="21" r:id="rId17"/>
    <sheet name="Sales List" sheetId="22" r:id="rId18"/>
    <sheet name="Sheet1" sheetId="20" r:id="rId19"/>
    <sheet name="Clients" sheetId="23" r:id="rId20"/>
    <sheet name="jungle" sheetId="24" r:id="rId21"/>
  </sheets>
  <definedNames>
    <definedName name="DIVA_Profit">'DIV A'!$H$5:$H$14</definedName>
    <definedName name="DIVB_Profit">'DIV B'!$H$5:$H$16</definedName>
    <definedName name="Query_from_MS_Access_Database" localSheetId="14" hidden="1">Frozen!$A$1:$U$81</definedName>
    <definedName name="text_file">'Text File'!$A$1:$F$9</definedName>
    <definedName name="total">'ALL DIVISIONS'!$D$5:$D$16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5" i="25" l="1"/>
  <c r="E9" i="25"/>
  <c r="D9" i="25"/>
  <c r="C9" i="25"/>
  <c r="F25" i="24" l="1"/>
  <c r="F17" i="24"/>
  <c r="F9" i="24"/>
  <c r="E25" i="24"/>
  <c r="D25" i="24"/>
  <c r="C25" i="24"/>
  <c r="E17" i="24"/>
  <c r="D17" i="24"/>
  <c r="C17" i="24"/>
  <c r="E9" i="24"/>
  <c r="D9" i="24"/>
  <c r="C9" i="24"/>
  <c r="O20" i="9" l="1"/>
  <c r="P20" i="9"/>
  <c r="Q20" i="9"/>
  <c r="N20" i="9"/>
  <c r="N23" i="9" s="1"/>
  <c r="D6" i="5" l="1"/>
  <c r="D7" i="5"/>
  <c r="D8" i="5"/>
  <c r="D9" i="5"/>
  <c r="D10" i="5"/>
  <c r="D11" i="5"/>
  <c r="D12" i="5"/>
  <c r="D13" i="5"/>
  <c r="D14" i="5"/>
  <c r="D15" i="5"/>
  <c r="D16" i="5"/>
  <c r="D5" i="5"/>
  <c r="G75" i="22"/>
  <c r="G74" i="22"/>
  <c r="G73" i="22"/>
  <c r="G72" i="22"/>
  <c r="G71" i="22"/>
  <c r="G70" i="22"/>
  <c r="G69" i="22"/>
  <c r="G68" i="22"/>
  <c r="G67" i="22"/>
  <c r="G66" i="22"/>
  <c r="G65" i="22"/>
  <c r="G64" i="22"/>
  <c r="G63" i="22"/>
  <c r="G62" i="22"/>
  <c r="G61" i="22"/>
  <c r="G60" i="22"/>
  <c r="G59" i="22"/>
  <c r="G58" i="22"/>
  <c r="G57" i="22"/>
  <c r="G56" i="22"/>
  <c r="G55" i="22"/>
  <c r="G54" i="22"/>
  <c r="G53" i="22"/>
  <c r="G52" i="22"/>
  <c r="G51" i="22"/>
  <c r="G50" i="22"/>
  <c r="G49" i="22"/>
  <c r="G48" i="22"/>
  <c r="G47" i="22"/>
  <c r="G46" i="22"/>
  <c r="G45" i="22"/>
  <c r="G44" i="22"/>
  <c r="G43" i="22"/>
  <c r="G42" i="22"/>
  <c r="G41" i="22"/>
  <c r="G40" i="22"/>
  <c r="G39" i="22"/>
  <c r="G38" i="22"/>
  <c r="G37" i="22"/>
  <c r="G36" i="22"/>
  <c r="G35" i="22"/>
  <c r="G34" i="22"/>
  <c r="G33" i="22"/>
  <c r="G32" i="22"/>
  <c r="G31" i="22"/>
  <c r="G30" i="22"/>
  <c r="G29" i="22"/>
  <c r="G28" i="22"/>
  <c r="G27" i="22"/>
  <c r="G26" i="22"/>
  <c r="G25" i="22"/>
  <c r="G24" i="22"/>
  <c r="G23" i="22"/>
  <c r="G22" i="22"/>
  <c r="G21" i="22"/>
  <c r="G20" i="22"/>
  <c r="G19" i="22"/>
  <c r="G18" i="22"/>
  <c r="G17" i="22"/>
  <c r="G16" i="22"/>
  <c r="G15" i="22"/>
  <c r="G14" i="22"/>
  <c r="G13" i="22"/>
  <c r="G12" i="22"/>
  <c r="G11" i="22"/>
  <c r="G10" i="22"/>
  <c r="G9" i="22"/>
  <c r="G8" i="22"/>
  <c r="G7" i="22"/>
  <c r="G6" i="22"/>
  <c r="G5" i="22"/>
  <c r="G4" i="22"/>
  <c r="E14" i="21"/>
  <c r="D14" i="21"/>
  <c r="C14" i="21"/>
  <c r="B14" i="21"/>
  <c r="F13" i="21"/>
  <c r="F12" i="21"/>
  <c r="F11" i="21"/>
  <c r="F10" i="21"/>
  <c r="F9" i="21"/>
  <c r="F8" i="21"/>
  <c r="F7" i="21"/>
  <c r="F6" i="21"/>
  <c r="F5" i="21"/>
  <c r="F4" i="21"/>
  <c r="F14" i="21" l="1"/>
  <c r="E25" i="17"/>
  <c r="D25" i="17"/>
  <c r="C25" i="17"/>
  <c r="E17" i="17"/>
  <c r="D17" i="17"/>
  <c r="C17" i="17"/>
  <c r="D9" i="17"/>
  <c r="E9" i="17"/>
  <c r="C9" i="17"/>
  <c r="H7" i="10" l="1"/>
  <c r="H8" i="10"/>
  <c r="H9" i="10"/>
  <c r="H10" i="10"/>
  <c r="H11" i="10"/>
  <c r="H12" i="10"/>
  <c r="H13" i="10"/>
  <c r="H14" i="10"/>
  <c r="H15" i="10"/>
  <c r="H16" i="10"/>
  <c r="H17" i="10"/>
  <c r="H18" i="10"/>
  <c r="H19" i="10"/>
  <c r="H20" i="10"/>
  <c r="H21" i="10"/>
  <c r="H6" i="10"/>
  <c r="D12" i="14" l="1"/>
  <c r="E12" i="14" s="1"/>
  <c r="F12" i="14" s="1"/>
  <c r="D11" i="14"/>
  <c r="E11" i="14" s="1"/>
  <c r="D10" i="14"/>
  <c r="D9" i="14"/>
  <c r="E9" i="14" s="1"/>
  <c r="F9" i="14" s="1"/>
  <c r="D8" i="14"/>
  <c r="E8" i="14" s="1"/>
  <c r="F8" i="14" s="1"/>
  <c r="E10" i="14" l="1"/>
  <c r="F10" i="14" s="1"/>
  <c r="F11" i="14"/>
  <c r="D12" i="9"/>
  <c r="E12" i="9" s="1"/>
  <c r="F12" i="9" s="1"/>
  <c r="D11" i="9"/>
  <c r="E11" i="9" s="1"/>
  <c r="D10" i="9"/>
  <c r="D9" i="9"/>
  <c r="D8" i="9"/>
  <c r="E8" i="9" s="1"/>
  <c r="B18" i="5"/>
  <c r="I33" i="6"/>
  <c r="I32" i="6"/>
  <c r="I31" i="6"/>
  <c r="I30" i="6"/>
  <c r="I29" i="6"/>
  <c r="C18" i="5"/>
  <c r="G18" i="4"/>
  <c r="C18" i="4"/>
  <c r="B18" i="4"/>
  <c r="D16" i="4"/>
  <c r="F16" i="4" s="1"/>
  <c r="H16" i="4" s="1"/>
  <c r="D15" i="4"/>
  <c r="F15" i="4" s="1"/>
  <c r="H15" i="4" s="1"/>
  <c r="D14" i="4"/>
  <c r="F14" i="4" s="1"/>
  <c r="H14" i="4" s="1"/>
  <c r="D13" i="4"/>
  <c r="F13" i="4" s="1"/>
  <c r="H13" i="4" s="1"/>
  <c r="D12" i="4"/>
  <c r="F12" i="4" s="1"/>
  <c r="H12" i="4" s="1"/>
  <c r="D11" i="4"/>
  <c r="F11" i="4" s="1"/>
  <c r="H11" i="4" s="1"/>
  <c r="D10" i="4"/>
  <c r="F10" i="4" s="1"/>
  <c r="H10" i="4" s="1"/>
  <c r="D9" i="4"/>
  <c r="F9" i="4" s="1"/>
  <c r="H9" i="4" s="1"/>
  <c r="D8" i="4"/>
  <c r="F8" i="4" s="1"/>
  <c r="H8" i="4" s="1"/>
  <c r="D7" i="4"/>
  <c r="F7" i="4" s="1"/>
  <c r="H7" i="4" s="1"/>
  <c r="D6" i="4"/>
  <c r="F6" i="4" s="1"/>
  <c r="H6" i="4" s="1"/>
  <c r="D5" i="4"/>
  <c r="F5" i="4" s="1"/>
  <c r="D16" i="3"/>
  <c r="F16" i="3" s="1"/>
  <c r="H16" i="3" s="1"/>
  <c r="D15" i="3"/>
  <c r="F15" i="3" s="1"/>
  <c r="H15" i="3" s="1"/>
  <c r="D14" i="3"/>
  <c r="F14" i="3" s="1"/>
  <c r="H14" i="3" s="1"/>
  <c r="D13" i="3"/>
  <c r="F13" i="3" s="1"/>
  <c r="H13" i="3" s="1"/>
  <c r="D12" i="3"/>
  <c r="F12" i="3" s="1"/>
  <c r="H12" i="3" s="1"/>
  <c r="D11" i="3"/>
  <c r="F11" i="3" s="1"/>
  <c r="H11" i="3" s="1"/>
  <c r="D10" i="3"/>
  <c r="F10" i="3" s="1"/>
  <c r="H10" i="3" s="1"/>
  <c r="D9" i="3"/>
  <c r="F9" i="3" s="1"/>
  <c r="H9" i="3" s="1"/>
  <c r="D8" i="3"/>
  <c r="F8" i="3" s="1"/>
  <c r="H8" i="3" s="1"/>
  <c r="D7" i="3"/>
  <c r="F7" i="3" s="1"/>
  <c r="H7" i="3" s="1"/>
  <c r="D6" i="3"/>
  <c r="F6" i="3" s="1"/>
  <c r="H6" i="3" s="1"/>
  <c r="D5" i="3"/>
  <c r="F5" i="3" s="1"/>
  <c r="H5" i="3" s="1"/>
  <c r="G18" i="2"/>
  <c r="C18" i="2"/>
  <c r="B18" i="2"/>
  <c r="D16" i="2"/>
  <c r="F16" i="2" s="1"/>
  <c r="H16" i="2" s="1"/>
  <c r="D15" i="2"/>
  <c r="F15" i="2" s="1"/>
  <c r="H15" i="2" s="1"/>
  <c r="D14" i="2"/>
  <c r="F14" i="2" s="1"/>
  <c r="H14" i="2" s="1"/>
  <c r="D13" i="2"/>
  <c r="F13" i="2" s="1"/>
  <c r="H13" i="2" s="1"/>
  <c r="D12" i="2"/>
  <c r="F12" i="2" s="1"/>
  <c r="H12" i="2" s="1"/>
  <c r="D11" i="2"/>
  <c r="F11" i="2" s="1"/>
  <c r="H11" i="2" s="1"/>
  <c r="D10" i="2"/>
  <c r="F10" i="2" s="1"/>
  <c r="H10" i="2" s="1"/>
  <c r="D9" i="2"/>
  <c r="F9" i="2" s="1"/>
  <c r="H9" i="2" s="1"/>
  <c r="D8" i="2"/>
  <c r="F8" i="2" s="1"/>
  <c r="H8" i="2" s="1"/>
  <c r="D7" i="2"/>
  <c r="F7" i="2" s="1"/>
  <c r="H7" i="2" s="1"/>
  <c r="D6" i="2"/>
  <c r="F6" i="2" s="1"/>
  <c r="H6" i="2" s="1"/>
  <c r="D5" i="2"/>
  <c r="F5" i="2" s="1"/>
  <c r="C18" i="1"/>
  <c r="D5" i="1"/>
  <c r="D6" i="1"/>
  <c r="F6" i="1" s="1"/>
  <c r="D7" i="1"/>
  <c r="F7" i="1" s="1"/>
  <c r="D8" i="1"/>
  <c r="F8" i="1" s="1"/>
  <c r="D9" i="1"/>
  <c r="F9" i="1" s="1"/>
  <c r="D10" i="1"/>
  <c r="F10" i="1" s="1"/>
  <c r="D11" i="1"/>
  <c r="F11" i="1" s="1"/>
  <c r="D12" i="1"/>
  <c r="F12" i="1" s="1"/>
  <c r="D13" i="1"/>
  <c r="F13" i="1" s="1"/>
  <c r="D14" i="1"/>
  <c r="F14" i="1" s="1"/>
  <c r="D15" i="1"/>
  <c r="F15" i="1" s="1"/>
  <c r="D16" i="1"/>
  <c r="F16" i="1" s="1"/>
  <c r="F5" i="1"/>
  <c r="H5" i="1" s="1"/>
  <c r="G18" i="1"/>
  <c r="B18" i="1"/>
  <c r="B15" i="14" l="1"/>
  <c r="E9" i="9"/>
  <c r="F9" i="9" s="1"/>
  <c r="B14" i="14"/>
  <c r="F8" i="9"/>
  <c r="E10" i="9"/>
  <c r="F11" i="9"/>
  <c r="D18" i="5"/>
  <c r="H5" i="4"/>
  <c r="H18" i="4" s="1"/>
  <c r="F18" i="4"/>
  <c r="D18" i="4"/>
  <c r="F18" i="2"/>
  <c r="H5" i="2"/>
  <c r="H18" i="2" s="1"/>
  <c r="D18" i="2"/>
  <c r="F18" i="1"/>
  <c r="H18" i="1"/>
  <c r="D18" i="1"/>
  <c r="B14" i="9" l="1"/>
  <c r="F10" i="9"/>
  <c r="B15" i="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 Turner</author>
  </authors>
  <commentList>
    <comment ref="F4" authorId="0" shapeId="0" xr:uid="{00000000-0006-0000-0D00-000001000000}">
      <text>
        <r>
          <rPr>
            <b/>
            <sz val="9"/>
            <color indexed="81"/>
            <rFont val="Tahoma"/>
            <family val="2"/>
          </rPr>
          <t>Chris Turner:</t>
        </r>
        <r>
          <rPr>
            <sz val="9"/>
            <color indexed="81"/>
            <rFont val="Tahoma"/>
            <family val="2"/>
          </rPr>
          <t xml:space="preserve">
Wrong time</t>
        </r>
      </text>
    </comment>
    <comment ref="D5" authorId="0" shapeId="0" xr:uid="{00000000-0006-0000-0D00-000002000000}">
      <text>
        <r>
          <rPr>
            <b/>
            <sz val="9"/>
            <color indexed="81"/>
            <rFont val="Tahoma"/>
            <family val="2"/>
          </rPr>
          <t>Chris Turner:</t>
        </r>
        <r>
          <rPr>
            <sz val="9"/>
            <color indexed="81"/>
            <rFont val="Tahoma"/>
            <family val="2"/>
          </rPr>
          <t xml:space="preserve">
Check Date</t>
        </r>
      </text>
    </comment>
    <comment ref="B16" authorId="0" shapeId="0" xr:uid="{00000000-0006-0000-0D00-000003000000}">
      <text>
        <r>
          <rPr>
            <b/>
            <sz val="9"/>
            <color indexed="81"/>
            <rFont val="Tahoma"/>
            <family val="2"/>
          </rPr>
          <t>Chris Turner:</t>
        </r>
        <r>
          <rPr>
            <sz val="9"/>
            <color indexed="81"/>
            <rFont val="Tahoma"/>
            <family val="2"/>
          </rPr>
          <t xml:space="preserve">
check this ID</t>
        </r>
      </text>
    </comment>
    <comment ref="B25" authorId="0" shapeId="0" xr:uid="{00000000-0006-0000-0D00-000004000000}">
      <text>
        <r>
          <rPr>
            <b/>
            <sz val="9"/>
            <color indexed="81"/>
            <rFont val="Tahoma"/>
            <family val="2"/>
          </rPr>
          <t>Chris Turner:</t>
        </r>
        <r>
          <rPr>
            <sz val="9"/>
            <color indexed="81"/>
            <rFont val="Tahoma"/>
            <family val="2"/>
          </rPr>
          <t xml:space="preserve">
Check Spelling</t>
        </r>
      </text>
    </comment>
    <comment ref="C43" authorId="0" shapeId="0" xr:uid="{00000000-0006-0000-0D00-000005000000}">
      <text>
        <r>
          <rPr>
            <b/>
            <sz val="9"/>
            <color indexed="81"/>
            <rFont val="Tahoma"/>
            <family val="2"/>
          </rPr>
          <t>Chris Turner:</t>
        </r>
        <r>
          <rPr>
            <sz val="9"/>
            <color indexed="81"/>
            <rFont val="Tahoma"/>
            <family val="2"/>
          </rPr>
          <t xml:space="preserve">
Check Amount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Connection" type="1" refreshedVersion="2" background="1" saveData="1">
    <dbPr connection="DSN=MS Access Database;DBQ=D:\Matthew\2003\Writing\Books\Office 2003 XML for Power Users\Content\OfficeXML\Chapter 05\NWIND.MDB;DefaultDir=D:\Matthew\2003\Writing\Books\Office 2003 XML for Power Users\Content\OfficeXML\Chapter 05;DriverId=25;FIL=MS Access;MaxBufferSize=2048;PageTimeout=5;" command="SELECT Orders.OrderID, Orders.CustomerID, Orders.EmployeeID, Orders.OrderDate, Orders.RequiredDate, Orders.ShippedDate, Orders.ShipVia, Orders.Freight, Orders.ShipName, Orders.ShipAddress, Orders.ShipCity, Orders.ShipRegion, Orders.ShipPostalCode, Orders.ShipCountry, Customers.ContactName, Customers.ContactTitle, Customers.Country, Customers.Fax, Customers.Phone, Customers.PostalCode, Customers.Region_x000d__x000a_FROM Customers Customers, Orders Orders_x000d__x000a_WHERE Customers.CustomerID = Orders.CustomerID"/>
  </connection>
</connections>
</file>

<file path=xl/sharedStrings.xml><?xml version="1.0" encoding="utf-8"?>
<sst xmlns="http://schemas.openxmlformats.org/spreadsheetml/2006/main" count="2286" uniqueCount="973">
  <si>
    <t>Joe's Shoe Shop - Yearly Budget</t>
  </si>
  <si>
    <t>For Division A</t>
  </si>
  <si>
    <t>Sales</t>
  </si>
  <si>
    <t>Returns</t>
  </si>
  <si>
    <t>Total</t>
  </si>
  <si>
    <t>Value</t>
  </si>
  <si>
    <t>Final total</t>
  </si>
  <si>
    <t>Salaries Paid</t>
  </si>
  <si>
    <t>Profit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</si>
  <si>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</si>
  <si>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</si>
  <si>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</si>
  <si>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</si>
  <si>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</si>
  <si>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</si>
  <si>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</si>
  <si>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</si>
  <si>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</si>
  <si>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</si>
  <si>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</si>
  <si>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</si>
  <si>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</si>
  <si>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For Division B</t>
  </si>
  <si>
    <t>For Division C</t>
  </si>
  <si>
    <t>For Division D</t>
  </si>
  <si>
    <t>Totals for  DIV A-DIV D</t>
  </si>
  <si>
    <t>NAME</t>
  </si>
  <si>
    <t>First Name</t>
  </si>
  <si>
    <t>Last name</t>
  </si>
  <si>
    <t>Last Name, First Name</t>
  </si>
  <si>
    <t>Customer Number:</t>
  </si>
  <si>
    <t>The Kitchen Discount Store</t>
  </si>
  <si>
    <t>Item</t>
  </si>
  <si>
    <t>Cost</t>
  </si>
  <si>
    <t>Qty</t>
  </si>
  <si>
    <t>Sub Total</t>
  </si>
  <si>
    <t>Tax</t>
  </si>
  <si>
    <t>Wooden Tray</t>
  </si>
  <si>
    <t>Glass Tray</t>
  </si>
  <si>
    <t>Silver Tray</t>
  </si>
  <si>
    <t>Gold Tray</t>
  </si>
  <si>
    <t>Widget</t>
  </si>
  <si>
    <t>Tax Paid</t>
  </si>
  <si>
    <t>Total Cost</t>
  </si>
  <si>
    <t>Dept</t>
  </si>
  <si>
    <t>January</t>
  </si>
  <si>
    <t>February</t>
  </si>
  <si>
    <t>March</t>
  </si>
  <si>
    <t>Qtr 1 Total</t>
  </si>
  <si>
    <t>Tiramisu</t>
  </si>
  <si>
    <t>Fudge brownie</t>
  </si>
  <si>
    <t>Chocolate caake</t>
  </si>
  <si>
    <t>Rice pudding</t>
  </si>
  <si>
    <t>Apple pie</t>
  </si>
  <si>
    <t>Key lime pie</t>
  </si>
  <si>
    <t>Strawberry shortcut</t>
  </si>
  <si>
    <t>Cherry cheesecake</t>
  </si>
  <si>
    <t>Fruit cake</t>
  </si>
  <si>
    <t>Fruit kups</t>
  </si>
  <si>
    <t>Double chocolate cake</t>
  </si>
  <si>
    <t>DOUGLAS, LINCOLN, BRYANT, AND DARROW -- ATTORNEYS AT LAW</t>
  </si>
  <si>
    <t>DISCOUNT RATE</t>
  </si>
  <si>
    <t>Case Listing - Balances Owed</t>
  </si>
  <si>
    <t>Created by:</t>
  </si>
  <si>
    <t>CASE #</t>
  </si>
  <si>
    <t>LAST NAME</t>
  </si>
  <si>
    <t>FIRST NAME</t>
  </si>
  <si>
    <t>CASE TYPE</t>
  </si>
  <si>
    <t>BALANCE OWED</t>
  </si>
  <si>
    <t>DISCOUNT</t>
  </si>
  <si>
    <t>A3421</t>
  </si>
  <si>
    <t>Lajoie</t>
  </si>
  <si>
    <t>Gerald</t>
  </si>
  <si>
    <t>corporate</t>
  </si>
  <si>
    <t>A3423</t>
  </si>
  <si>
    <t>Eschel</t>
  </si>
  <si>
    <t>Monica</t>
  </si>
  <si>
    <t>A3427</t>
  </si>
  <si>
    <t>Horn</t>
  </si>
  <si>
    <t>Carol</t>
  </si>
  <si>
    <t>real estate</t>
  </si>
  <si>
    <t>A3456</t>
  </si>
  <si>
    <t>Bunker</t>
  </si>
  <si>
    <t>Hillary</t>
  </si>
  <si>
    <t>C4539</t>
  </si>
  <si>
    <t>Hughes</t>
  </si>
  <si>
    <t>Kimberly</t>
  </si>
  <si>
    <t>C8693</t>
  </si>
  <si>
    <t>Coin</t>
  </si>
  <si>
    <t>Katherine</t>
  </si>
  <si>
    <t>collections</t>
  </si>
  <si>
    <t>D2354</t>
  </si>
  <si>
    <t>Walser</t>
  </si>
  <si>
    <t>Robert</t>
  </si>
  <si>
    <t>D3221</t>
  </si>
  <si>
    <t>Seidel</t>
  </si>
  <si>
    <t>Ariel</t>
  </si>
  <si>
    <t>D3240</t>
  </si>
  <si>
    <t>Mead</t>
  </si>
  <si>
    <t>David</t>
  </si>
  <si>
    <t>D3427</t>
  </si>
  <si>
    <t>Stiers</t>
  </si>
  <si>
    <t>Andrew</t>
  </si>
  <si>
    <t>D4537</t>
  </si>
  <si>
    <t>Angie</t>
  </si>
  <si>
    <t>E2342</t>
  </si>
  <si>
    <t>Hindemith</t>
  </si>
  <si>
    <t>George</t>
  </si>
  <si>
    <t>E3254</t>
  </si>
  <si>
    <t>Demmings</t>
  </si>
  <si>
    <t>Brian</t>
  </si>
  <si>
    <t>E5687</t>
  </si>
  <si>
    <t>Treaves</t>
  </si>
  <si>
    <t>Arthur</t>
  </si>
  <si>
    <t>E6970</t>
  </si>
  <si>
    <t>Dwyer</t>
  </si>
  <si>
    <t>Gregory</t>
  </si>
  <si>
    <t>E8958</t>
  </si>
  <si>
    <t>Bartholomew</t>
  </si>
  <si>
    <t>James</t>
  </si>
  <si>
    <t>Category</t>
  </si>
  <si>
    <t>Product Name</t>
  </si>
  <si>
    <t>Quantity Per Unit</t>
  </si>
  <si>
    <t>DriedFruit &amp; Nuts</t>
  </si>
  <si>
    <t>Almonds</t>
  </si>
  <si>
    <t>5 kg Pkg</t>
  </si>
  <si>
    <t>Baked Goods</t>
  </si>
  <si>
    <t>Cake Mix</t>
  </si>
  <si>
    <t>4 boxes</t>
  </si>
  <si>
    <t>Chocolate Mix</t>
  </si>
  <si>
    <t>10 boxes X 12 pieces</t>
  </si>
  <si>
    <t>Pasta</t>
  </si>
  <si>
    <t>Gnocchi</t>
  </si>
  <si>
    <t>25-250G pkgs</t>
  </si>
  <si>
    <t>Beverages</t>
  </si>
  <si>
    <t>Green Tea</t>
  </si>
  <si>
    <t>20 bags per box</t>
  </si>
  <si>
    <t>Jams, Preserves</t>
  </si>
  <si>
    <t>Marmalade</t>
  </si>
  <si>
    <t>30 gift boxes</t>
  </si>
  <si>
    <t>Dairy</t>
  </si>
  <si>
    <t>24 - 200 g pkgs</t>
  </si>
  <si>
    <t>Condiments</t>
  </si>
  <si>
    <t>Mustard</t>
  </si>
  <si>
    <t>12 boxes</t>
  </si>
  <si>
    <t>Ravioli</t>
  </si>
  <si>
    <t>24 - 250 g pkgs</t>
  </si>
  <si>
    <t>Canned Fruit</t>
  </si>
  <si>
    <t>Apricot</t>
  </si>
  <si>
    <t>14.5 oz</t>
  </si>
  <si>
    <t>Cherry Pie Filling</t>
  </si>
  <si>
    <t>15.25 oz</t>
  </si>
  <si>
    <t>Soups</t>
  </si>
  <si>
    <t>Clam Chowder</t>
  </si>
  <si>
    <t>12 12 oz cans</t>
  </si>
  <si>
    <t>Coffee</t>
  </si>
  <si>
    <t>16 - 500 g tins</t>
  </si>
  <si>
    <t>Canned Meat</t>
  </si>
  <si>
    <t>Crab Meat</t>
  </si>
  <si>
    <t>24 X 4 oz</t>
  </si>
  <si>
    <t>Pears</t>
  </si>
  <si>
    <t>Smoked Salmon</t>
  </si>
  <si>
    <t>5 oz</t>
  </si>
  <si>
    <t>Walnuts</t>
  </si>
  <si>
    <t>40 - 100 a pkg</t>
  </si>
  <si>
    <t>Beer</t>
  </si>
  <si>
    <t>24 - 12 oz bottles</t>
  </si>
  <si>
    <t>Boysenberry</t>
  </si>
  <si>
    <t>12 - 8 oz jars</t>
  </si>
  <si>
    <t>Cajun</t>
  </si>
  <si>
    <t>48 - 6 ox jars</t>
  </si>
  <si>
    <t>Sauces</t>
  </si>
  <si>
    <t>Curry Sauce</t>
  </si>
  <si>
    <t>12 - 12 oz jars</t>
  </si>
  <si>
    <t>Tomato Sauce</t>
  </si>
  <si>
    <t>24 - 8 oz jars</t>
  </si>
  <si>
    <t>Chicken Soup</t>
  </si>
  <si>
    <t>Cereal</t>
  </si>
  <si>
    <t>Granola</t>
  </si>
  <si>
    <t>Hot Cereal</t>
  </si>
  <si>
    <t>RETIREMENT SCHEDULE</t>
  </si>
  <si>
    <t>DEPT</t>
  </si>
  <si>
    <t>AGE</t>
  </si>
  <si>
    <t>YEARS WORKED</t>
  </si>
  <si>
    <t>Age Over 62</t>
  </si>
  <si>
    <t>age&gt;40 and Years&gt;20</t>
  </si>
  <si>
    <t>age &gt;60 or years &gt;30</t>
  </si>
  <si>
    <t>Kim</t>
  </si>
  <si>
    <t>FIN</t>
  </si>
  <si>
    <t>Ruth</t>
  </si>
  <si>
    <t>ENG</t>
  </si>
  <si>
    <t>MED</t>
  </si>
  <si>
    <t>Joan</t>
  </si>
  <si>
    <t>Lisa</t>
  </si>
  <si>
    <t>Ken</t>
  </si>
  <si>
    <t>Jen</t>
  </si>
  <si>
    <t xml:space="preserve">Bob </t>
  </si>
  <si>
    <t>Jacob</t>
  </si>
  <si>
    <t>Laurie</t>
  </si>
  <si>
    <t>How many YES are over 62 (column E)</t>
  </si>
  <si>
    <t>How many YES are in columns G &amp; H (have to be both)</t>
  </si>
  <si>
    <t>EMPLOYEE ID</t>
  </si>
  <si>
    <t>LAST</t>
  </si>
  <si>
    <t>FIRST</t>
  </si>
  <si>
    <t>STUDENTS</t>
  </si>
  <si>
    <t>Mary</t>
  </si>
  <si>
    <t>Edgar</t>
  </si>
  <si>
    <t>Samantha</t>
  </si>
  <si>
    <t>Henry</t>
  </si>
  <si>
    <t>Trevor</t>
  </si>
  <si>
    <t>Billy</t>
  </si>
  <si>
    <t>Trisha</t>
  </si>
  <si>
    <t>SCORE</t>
  </si>
  <si>
    <t>GRADE</t>
  </si>
  <si>
    <t>A</t>
  </si>
  <si>
    <t>B</t>
  </si>
  <si>
    <t>C</t>
  </si>
  <si>
    <t>D</t>
  </si>
  <si>
    <t>F</t>
  </si>
  <si>
    <t>TURNER AIRLINES</t>
  </si>
  <si>
    <t>Sales Report</t>
  </si>
  <si>
    <t>REGION</t>
  </si>
  <si>
    <t>JANUARY</t>
  </si>
  <si>
    <t>FEBRUARY</t>
  </si>
  <si>
    <t>NORTH</t>
  </si>
  <si>
    <t>SOUTH</t>
  </si>
  <si>
    <t>EAST</t>
  </si>
  <si>
    <t>WEST</t>
  </si>
  <si>
    <t>MARCH</t>
  </si>
  <si>
    <t>OrderID</t>
  </si>
  <si>
    <t>CustomerID</t>
  </si>
  <si>
    <t>EmployeeID</t>
  </si>
  <si>
    <t>OrderDate</t>
  </si>
  <si>
    <t>RequiredDate</t>
  </si>
  <si>
    <t>ShippedDate</t>
  </si>
  <si>
    <t>ShipVia</t>
  </si>
  <si>
    <t>Freight</t>
  </si>
  <si>
    <t>ShipName</t>
  </si>
  <si>
    <t>ShipAddress</t>
  </si>
  <si>
    <t>ShipCity</t>
  </si>
  <si>
    <t>ShipRegion</t>
  </si>
  <si>
    <t>ShipPostalCode</t>
  </si>
  <si>
    <t>ShipCountry</t>
  </si>
  <si>
    <t>ContactName</t>
  </si>
  <si>
    <t>ContactTitle</t>
  </si>
  <si>
    <t>Country</t>
  </si>
  <si>
    <t>Fax</t>
  </si>
  <si>
    <t>Phone</t>
  </si>
  <si>
    <t>PostalCode</t>
  </si>
  <si>
    <t>Region</t>
  </si>
  <si>
    <t>BOTTM</t>
  </si>
  <si>
    <t>Bottom-Dollar Markets</t>
  </si>
  <si>
    <t>23 Tsawassen Blvd.</t>
  </si>
  <si>
    <t>Tsawassen</t>
  </si>
  <si>
    <t>BC</t>
  </si>
  <si>
    <t>T2F 8M4</t>
  </si>
  <si>
    <t>Canada</t>
  </si>
  <si>
    <t>Elizabeth Lincoln</t>
  </si>
  <si>
    <t>Accounting Manager</t>
  </si>
  <si>
    <t>(604) 555-3745</t>
  </si>
  <si>
    <t>(604) 555-4729</t>
  </si>
  <si>
    <t>ERNSH</t>
  </si>
  <si>
    <t>Ernst Handel</t>
  </si>
  <si>
    <t>Kirchgasse 6</t>
  </si>
  <si>
    <t>Graz</t>
  </si>
  <si>
    <t>8010</t>
  </si>
  <si>
    <t>Austria</t>
  </si>
  <si>
    <t>Roland Mendel</t>
  </si>
  <si>
    <t>Sales Manager</t>
  </si>
  <si>
    <t>7675-3426</t>
  </si>
  <si>
    <t>7675-3425</t>
  </si>
  <si>
    <t>DRACD</t>
  </si>
  <si>
    <t>Drachenblut Delikatessen</t>
  </si>
  <si>
    <t>Walserweg 21</t>
  </si>
  <si>
    <t>Aachen</t>
  </si>
  <si>
    <t>52066</t>
  </si>
  <si>
    <t>Germany</t>
  </si>
  <si>
    <t>Sven Ottlieb</t>
  </si>
  <si>
    <t>Order Administrator</t>
  </si>
  <si>
    <t>0241-059428</t>
  </si>
  <si>
    <t>0241-039123</t>
  </si>
  <si>
    <t>PICCO</t>
  </si>
  <si>
    <t>Piccolo und mehr</t>
  </si>
  <si>
    <t>Geislweg 14</t>
  </si>
  <si>
    <t>Salzburg</t>
  </si>
  <si>
    <t>5020</t>
  </si>
  <si>
    <t>Georg Pipps</t>
  </si>
  <si>
    <t>6562-9723</t>
  </si>
  <si>
    <t>6562-9722</t>
  </si>
  <si>
    <t>SAVEA</t>
  </si>
  <si>
    <t>Save-a-lot Markets</t>
  </si>
  <si>
    <t>187 Suffolk Ln.</t>
  </si>
  <si>
    <t>Boise</t>
  </si>
  <si>
    <t>ID</t>
  </si>
  <si>
    <t>83720</t>
  </si>
  <si>
    <t>USA</t>
  </si>
  <si>
    <t>Jose Pavarotti</t>
  </si>
  <si>
    <t>Sales Representative</t>
  </si>
  <si>
    <t>(208) 555-8097</t>
  </si>
  <si>
    <t>HUNGC</t>
  </si>
  <si>
    <t>Hungry Coyote Import Store</t>
  </si>
  <si>
    <t>City Center Plaza_x000D_
516 Main St.</t>
  </si>
  <si>
    <t>Elgin</t>
  </si>
  <si>
    <t>OR</t>
  </si>
  <si>
    <t>97827</t>
  </si>
  <si>
    <t>Yoshi Latimer</t>
  </si>
  <si>
    <t>(503) 555-2376</t>
  </si>
  <si>
    <t>(503) 555-6874</t>
  </si>
  <si>
    <t>HILAA</t>
  </si>
  <si>
    <t>HILARIÓN-Abastos</t>
  </si>
  <si>
    <t>Carrera 22 con Ave. Carlos Soublette #8-35</t>
  </si>
  <si>
    <t>San Cristóbal</t>
  </si>
  <si>
    <t>Táchira</t>
  </si>
  <si>
    <t>5022</t>
  </si>
  <si>
    <t>Venezuela</t>
  </si>
  <si>
    <t>Carlos Hernández</t>
  </si>
  <si>
    <t>(5) 555-1948</t>
  </si>
  <si>
    <t>(5) 555-1340</t>
  </si>
  <si>
    <t>FRANK</t>
  </si>
  <si>
    <t>Frankenversand</t>
  </si>
  <si>
    <t>Berliner Platz 43</t>
  </si>
  <si>
    <t>München</t>
  </si>
  <si>
    <t>80805</t>
  </si>
  <si>
    <t>Peter Franken</t>
  </si>
  <si>
    <t>Marketing Manager</t>
  </si>
  <si>
    <t>089-0877451</t>
  </si>
  <si>
    <t>089-0877310</t>
  </si>
  <si>
    <t>PRINI</t>
  </si>
  <si>
    <t>Princesa Isabel Vinhos</t>
  </si>
  <si>
    <t>Estrada da saúde n. 58</t>
  </si>
  <si>
    <t>Lisboa</t>
  </si>
  <si>
    <t>1756</t>
  </si>
  <si>
    <t>Portugal</t>
  </si>
  <si>
    <t>Isabel de Castro</t>
  </si>
  <si>
    <t>(1) 356-5634</t>
  </si>
  <si>
    <t>VAFFE</t>
  </si>
  <si>
    <t>Vaffeljernet</t>
  </si>
  <si>
    <t>Smagsløget 45</t>
  </si>
  <si>
    <t>Århus</t>
  </si>
  <si>
    <t>8200</t>
  </si>
  <si>
    <t>Denmark</t>
  </si>
  <si>
    <t>Palle Ibsen</t>
  </si>
  <si>
    <t>86 22 33 44</t>
  </si>
  <si>
    <t>86 21 32 43</t>
  </si>
  <si>
    <t>EASTC</t>
  </si>
  <si>
    <t>Eastern Connection</t>
  </si>
  <si>
    <t>35 King George</t>
  </si>
  <si>
    <t>London</t>
  </si>
  <si>
    <t>WX3 6FW</t>
  </si>
  <si>
    <t>UK</t>
  </si>
  <si>
    <t>Ann Devon</t>
  </si>
  <si>
    <t>Sales Agent</t>
  </si>
  <si>
    <t>(171) 555-3373</t>
  </si>
  <si>
    <t>(171) 555-0297</t>
  </si>
  <si>
    <t>RATTC</t>
  </si>
  <si>
    <t>Rattlesnake Canyon Grocery</t>
  </si>
  <si>
    <t>2817 Milton Dr.</t>
  </si>
  <si>
    <t>Albuquerque</t>
  </si>
  <si>
    <t>NM</t>
  </si>
  <si>
    <t>87110</t>
  </si>
  <si>
    <t>Paula Wilson</t>
  </si>
  <si>
    <t>Assistant Sales Representative</t>
  </si>
  <si>
    <t>(505) 555-3620</t>
  </si>
  <si>
    <t>(505) 555-5939</t>
  </si>
  <si>
    <t>MAGAA</t>
  </si>
  <si>
    <t>Magazzini Alimentari Riuniti</t>
  </si>
  <si>
    <t>Via Ludovico il Moro 22</t>
  </si>
  <si>
    <t>Bergamo</t>
  </si>
  <si>
    <t>24100</t>
  </si>
  <si>
    <t>Italy</t>
  </si>
  <si>
    <t>Giovanni Rovelli</t>
  </si>
  <si>
    <t>035-640231</t>
  </si>
  <si>
    <t>035-640230</t>
  </si>
  <si>
    <t>LINO-Delicateses</t>
  </si>
  <si>
    <t>Ave. 5 de Mayo Porlamar</t>
  </si>
  <si>
    <t>I. de Margarita</t>
  </si>
  <si>
    <t>Nueva Esparta</t>
  </si>
  <si>
    <t>4980</t>
  </si>
  <si>
    <t>Felipe Izquierdo</t>
  </si>
  <si>
    <t>Owner</t>
  </si>
  <si>
    <t>(8) 34-93-93</t>
  </si>
  <si>
    <t>(8) 34-56-12</t>
  </si>
  <si>
    <t>QUEEN</t>
  </si>
  <si>
    <t>Queen Cozinha</t>
  </si>
  <si>
    <t>Alameda dos Canàrios, 891</t>
  </si>
  <si>
    <t>São Paulo</t>
  </si>
  <si>
    <t>SP</t>
  </si>
  <si>
    <t>05487-020</t>
  </si>
  <si>
    <t>Brazil</t>
  </si>
  <si>
    <t>Lúcia Carvalho</t>
  </si>
  <si>
    <t>Marketing Assistant</t>
  </si>
  <si>
    <t>(11) 555-1189</t>
  </si>
  <si>
    <t>OTTIK</t>
  </si>
  <si>
    <t>Ottilies Käseladen</t>
  </si>
  <si>
    <t>Mehrheimerstr. 369</t>
  </si>
  <si>
    <t>Köln</t>
  </si>
  <si>
    <t>50739</t>
  </si>
  <si>
    <t>Henriette Pfalzheim</t>
  </si>
  <si>
    <t>0221-0765721</t>
  </si>
  <si>
    <t>0221-0644327</t>
  </si>
  <si>
    <t>FOLIG</t>
  </si>
  <si>
    <t>Folies gourmandes</t>
  </si>
  <si>
    <t>184, chaussée de Tournai</t>
  </si>
  <si>
    <t>Lille</t>
  </si>
  <si>
    <t>59000</t>
  </si>
  <si>
    <t>France</t>
  </si>
  <si>
    <t>Martine Rancé</t>
  </si>
  <si>
    <t>Assistant Sales Agent</t>
  </si>
  <si>
    <t>20.16.10.17</t>
  </si>
  <si>
    <t>20.16.10.16</t>
  </si>
  <si>
    <t>OCEAN</t>
  </si>
  <si>
    <t>Océano Atlántico Ltda.</t>
  </si>
  <si>
    <t>Ing. Gustavo Moncada 8585_x000D_
Piso 20-A</t>
  </si>
  <si>
    <t>Buenos Aires</t>
  </si>
  <si>
    <t>1010</t>
  </si>
  <si>
    <t>Argentina</t>
  </si>
  <si>
    <t>Yvonne Moncada</t>
  </si>
  <si>
    <t>(1) 135-5535</t>
  </si>
  <si>
    <t>(1) 135-5333</t>
  </si>
  <si>
    <t>WARTH</t>
  </si>
  <si>
    <t>Wartian Herkku</t>
  </si>
  <si>
    <t>Torikatu 38</t>
  </si>
  <si>
    <t>Oulu</t>
  </si>
  <si>
    <t>90110</t>
  </si>
  <si>
    <t>Finland</t>
  </si>
  <si>
    <t>Pirkko Koskitalo</t>
  </si>
  <si>
    <t>981-443655</t>
  </si>
  <si>
    <t>LAMAI</t>
  </si>
  <si>
    <t>La maison d'Asie</t>
  </si>
  <si>
    <t>1 rue Alsace-Lorraine</t>
  </si>
  <si>
    <t>Toulouse</t>
  </si>
  <si>
    <t>31000</t>
  </si>
  <si>
    <t>Annette Roulet</t>
  </si>
  <si>
    <t>61.77.61.11</t>
  </si>
  <si>
    <t>61.77.61.10</t>
  </si>
  <si>
    <t>FAMIA</t>
  </si>
  <si>
    <t>Familia Arquibaldo</t>
  </si>
  <si>
    <t>Rua Orós, 92</t>
  </si>
  <si>
    <t>05442-030</t>
  </si>
  <si>
    <t>Aria Cruz</t>
  </si>
  <si>
    <t>(11) 555-9857</t>
  </si>
  <si>
    <t>VINET</t>
  </si>
  <si>
    <t>Vins et alcools Chevalier</t>
  </si>
  <si>
    <t>59 rue de l'Abbaye</t>
  </si>
  <si>
    <t>Reims</t>
  </si>
  <si>
    <t>51100</t>
  </si>
  <si>
    <t>Paul Henriot</t>
  </si>
  <si>
    <t>26.47.15.11</t>
  </si>
  <si>
    <t>26.47.15.10</t>
  </si>
  <si>
    <t>TOMSP</t>
  </si>
  <si>
    <t>Toms Spezialitäten</t>
  </si>
  <si>
    <t>Luisenstr. 48</t>
  </si>
  <si>
    <t>Münster</t>
  </si>
  <si>
    <t>44087</t>
  </si>
  <si>
    <t>Karin Josephs</t>
  </si>
  <si>
    <t>0251-035695</t>
  </si>
  <si>
    <t>0251-031259</t>
  </si>
  <si>
    <t>HANAR</t>
  </si>
  <si>
    <t>Hanari Carnes</t>
  </si>
  <si>
    <t>Rua do Paço, 67</t>
  </si>
  <si>
    <t>Rio de Janeiro</t>
  </si>
  <si>
    <t>RJ</t>
  </si>
  <si>
    <t>05454-876</t>
  </si>
  <si>
    <t>Mario Pontes</t>
  </si>
  <si>
    <t>(21) 555-8765</t>
  </si>
  <si>
    <t>(21) 555-0091</t>
  </si>
  <si>
    <t>VICTE</t>
  </si>
  <si>
    <t>Victuailles en stock</t>
  </si>
  <si>
    <t>2, rue du Commerce</t>
  </si>
  <si>
    <t>Lyon</t>
  </si>
  <si>
    <t>69004</t>
  </si>
  <si>
    <t>Mary Saveley</t>
  </si>
  <si>
    <t>78.32.54.87</t>
  </si>
  <si>
    <t>78.32.54.86</t>
  </si>
  <si>
    <t>SUPRD</t>
  </si>
  <si>
    <t>Suprêmes délices</t>
  </si>
  <si>
    <t>Boulevard Tirou, 255</t>
  </si>
  <si>
    <t>Charleroi</t>
  </si>
  <si>
    <t>B-6000</t>
  </si>
  <si>
    <t>Belgium</t>
  </si>
  <si>
    <t>Pascale Cartrain</t>
  </si>
  <si>
    <t>(071) 23 67 22 21</t>
  </si>
  <si>
    <t>(071) 23 67 22 20</t>
  </si>
  <si>
    <t>CHOPS</t>
  </si>
  <si>
    <t>Chop-suey Chinese</t>
  </si>
  <si>
    <t>Hauptstr. 31</t>
  </si>
  <si>
    <t>Bern</t>
  </si>
  <si>
    <t>3012</t>
  </si>
  <si>
    <t>Switzerland</t>
  </si>
  <si>
    <t>Yang Wang</t>
  </si>
  <si>
    <t>0452-076545</t>
  </si>
  <si>
    <t>RICSU</t>
  </si>
  <si>
    <t>Richter Supermarkt</t>
  </si>
  <si>
    <t>Starenweg 5</t>
  </si>
  <si>
    <t>Genève</t>
  </si>
  <si>
    <t>1204</t>
  </si>
  <si>
    <t>Michael Holz</t>
  </si>
  <si>
    <t>0897-034214</t>
  </si>
  <si>
    <t>1203</t>
  </si>
  <si>
    <t>WELLI</t>
  </si>
  <si>
    <t>Wellington Importadora</t>
  </si>
  <si>
    <t>Rua do Mercado, 12</t>
  </si>
  <si>
    <t>Resende</t>
  </si>
  <si>
    <t>08737-363</t>
  </si>
  <si>
    <t>Paula Parente</t>
  </si>
  <si>
    <t>(14) 555-8122</t>
  </si>
  <si>
    <t>Centro comercial Moctezuma</t>
  </si>
  <si>
    <t>Sierras de Granada 9993</t>
  </si>
  <si>
    <t>México D.F.</t>
  </si>
  <si>
    <t>05022</t>
  </si>
  <si>
    <t>Mexico</t>
  </si>
  <si>
    <t>Francisco Chang</t>
  </si>
  <si>
    <t>(5) 555-7293</t>
  </si>
  <si>
    <t>(5) 555-3392</t>
  </si>
  <si>
    <t>QUEDE</t>
  </si>
  <si>
    <t>Que Delícia</t>
  </si>
  <si>
    <t>Rua da Panificadora, 12</t>
  </si>
  <si>
    <t>02389-673</t>
  </si>
  <si>
    <t>Bernardo Batista</t>
  </si>
  <si>
    <t>(21) 555-4545</t>
  </si>
  <si>
    <t>(21) 555-4252</t>
  </si>
  <si>
    <t>FOLKO</t>
  </si>
  <si>
    <t>Folk och fä HB</t>
  </si>
  <si>
    <t>Åkergatan 24</t>
  </si>
  <si>
    <t>Bräcke</t>
  </si>
  <si>
    <t>S-844 67</t>
  </si>
  <si>
    <t>Sweden</t>
  </si>
  <si>
    <t>Maria Larsson</t>
  </si>
  <si>
    <t>0695-34 67 21</t>
  </si>
  <si>
    <t>BLONP</t>
  </si>
  <si>
    <t>Blondel père et fils</t>
  </si>
  <si>
    <t>24, place Kléber</t>
  </si>
  <si>
    <t>Strasbourg</t>
  </si>
  <si>
    <t>67000</t>
  </si>
  <si>
    <t>Frédérique Citeaux</t>
  </si>
  <si>
    <t>88.60.15.32</t>
  </si>
  <si>
    <t>88.60.15.31</t>
  </si>
  <si>
    <t>GROSR</t>
  </si>
  <si>
    <t>GROSELLA-Restaurante</t>
  </si>
  <si>
    <t>5ª Ave. Los Palos Grandes</t>
  </si>
  <si>
    <t>Caracas</t>
  </si>
  <si>
    <t>DF</t>
  </si>
  <si>
    <t>1081</t>
  </si>
  <si>
    <t>Manuel Pereira</t>
  </si>
  <si>
    <t>(2) 283-3397</t>
  </si>
  <si>
    <t>(2) 283-2951</t>
  </si>
  <si>
    <t>WHITC</t>
  </si>
  <si>
    <t>White Clover Markets</t>
  </si>
  <si>
    <t>1029 - 12th Ave. S.</t>
  </si>
  <si>
    <t>Seattle</t>
  </si>
  <si>
    <t>WA</t>
  </si>
  <si>
    <t>98124</t>
  </si>
  <si>
    <t>Karl Jablonski</t>
  </si>
  <si>
    <t>(206) 555-4115</t>
  </si>
  <si>
    <t>(206) 555-4112</t>
  </si>
  <si>
    <t>98128</t>
  </si>
  <si>
    <t>SPLIR</t>
  </si>
  <si>
    <t>Split Rail Beer &amp; Ale</t>
  </si>
  <si>
    <t>P.O. Box 555</t>
  </si>
  <si>
    <t>Lander</t>
  </si>
  <si>
    <t>WY</t>
  </si>
  <si>
    <t>82520</t>
  </si>
  <si>
    <t>Art Braunschweiger</t>
  </si>
  <si>
    <t>(307) 555-6525</t>
  </si>
  <si>
    <t>(307) 555-4680</t>
  </si>
  <si>
    <t>QUICK</t>
  </si>
  <si>
    <t>QUICK-Stop</t>
  </si>
  <si>
    <t>Taucherstraße 10</t>
  </si>
  <si>
    <t>Cunewalde</t>
  </si>
  <si>
    <t>01307</t>
  </si>
  <si>
    <t>Horst Kloss</t>
  </si>
  <si>
    <t>0372-035188</t>
  </si>
  <si>
    <t>TORTU</t>
  </si>
  <si>
    <t>Tortuga Restaurante</t>
  </si>
  <si>
    <t>Avda. Azteca 123</t>
  </si>
  <si>
    <t>05033</t>
  </si>
  <si>
    <t>Miguel Angel Paolino</t>
  </si>
  <si>
    <t>(5) 555-2933</t>
  </si>
  <si>
    <t>MORGK</t>
  </si>
  <si>
    <t>Morgenstern Gesundkost</t>
  </si>
  <si>
    <t>Heerstr. 22</t>
  </si>
  <si>
    <t>Leipzig</t>
  </si>
  <si>
    <t>04179</t>
  </si>
  <si>
    <t>Alexander Feuer</t>
  </si>
  <si>
    <t>0342-023176</t>
  </si>
  <si>
    <t>BERGS</t>
  </si>
  <si>
    <t>Berglunds snabbköp</t>
  </si>
  <si>
    <t>Berguvsvägen  8</t>
  </si>
  <si>
    <t>Luleå</t>
  </si>
  <si>
    <t>S-958 22</t>
  </si>
  <si>
    <t>Christina Berglund</t>
  </si>
  <si>
    <t>0921-12 34 67</t>
  </si>
  <si>
    <t>0921-12 34 65</t>
  </si>
  <si>
    <t>LEHMS</t>
  </si>
  <si>
    <t>Lehmanns Marktstand</t>
  </si>
  <si>
    <t>Magazinweg 7</t>
  </si>
  <si>
    <t xml:space="preserve">Frankfurt a.M. </t>
  </si>
  <si>
    <t>60528</t>
  </si>
  <si>
    <t>Renate Messner</t>
  </si>
  <si>
    <t>069-0245874</t>
  </si>
  <si>
    <t>069-0245984</t>
  </si>
  <si>
    <t>ROMEY</t>
  </si>
  <si>
    <t>Romero y tomillo</t>
  </si>
  <si>
    <t>Gran Vía, 1</t>
  </si>
  <si>
    <t>Madrid</t>
  </si>
  <si>
    <t>28001</t>
  </si>
  <si>
    <t>Spain</t>
  </si>
  <si>
    <t>Alejandra Camino</t>
  </si>
  <si>
    <t>(91) 745 6210</t>
  </si>
  <si>
    <t>(91) 745 6200</t>
  </si>
  <si>
    <t>LILAS</t>
  </si>
  <si>
    <t>LILA-Supermercado</t>
  </si>
  <si>
    <t>Carrera 52 con Ave. Bolívar #65-98 Llano Largo</t>
  </si>
  <si>
    <t>Barquisimeto</t>
  </si>
  <si>
    <t>Lara</t>
  </si>
  <si>
    <t>3508</t>
  </si>
  <si>
    <t>Carlos González</t>
  </si>
  <si>
    <t>(9) 331-7256</t>
  </si>
  <si>
    <t>(9) 331-6954</t>
  </si>
  <si>
    <t>RICAR</t>
  </si>
  <si>
    <t>Ricardo Adocicados</t>
  </si>
  <si>
    <t>Av. Copacabana, 267</t>
  </si>
  <si>
    <t>02389-890</t>
  </si>
  <si>
    <t>Janete Limeira</t>
  </si>
  <si>
    <t>(21) 555-3412</t>
  </si>
  <si>
    <t>REGGC</t>
  </si>
  <si>
    <t>Reggiani Caseifici</t>
  </si>
  <si>
    <t>Strada Provinciale 124</t>
  </si>
  <si>
    <t>Reggio Emilia</t>
  </si>
  <si>
    <t>42100</t>
  </si>
  <si>
    <t>Maurizio Moroni</t>
  </si>
  <si>
    <t>Sales Associate</t>
  </si>
  <si>
    <t>0522-556722</t>
  </si>
  <si>
    <t>0522-556721</t>
  </si>
  <si>
    <t>BSBEV</t>
  </si>
  <si>
    <t>B's Beverages</t>
  </si>
  <si>
    <t>Fauntleroy Circus</t>
  </si>
  <si>
    <t>EC2 5NT</t>
  </si>
  <si>
    <t>Victoria Ashworth</t>
  </si>
  <si>
    <t>(171) 555-1212</t>
  </si>
  <si>
    <t>COMMI</t>
  </si>
  <si>
    <t>Comércio Mineiro</t>
  </si>
  <si>
    <t>Av. dos Lusíadas, 23</t>
  </si>
  <si>
    <t>05432-043</t>
  </si>
  <si>
    <t>Pedro Afonso</t>
  </si>
  <si>
    <t>(11) 555-7647</t>
  </si>
  <si>
    <t>TRADH</t>
  </si>
  <si>
    <t>Tradição Hipermercados</t>
  </si>
  <si>
    <t>Av. Inês de Castro, 414</t>
  </si>
  <si>
    <t>05634-030</t>
  </si>
  <si>
    <t>Anabela Domingues</t>
  </si>
  <si>
    <t>(11) 555-2168</t>
  </si>
  <si>
    <t>(11) 555-2167</t>
  </si>
  <si>
    <t>HUNGO</t>
  </si>
  <si>
    <t>Hungry Owl All-Night Grocers</t>
  </si>
  <si>
    <t>8 Johnstown Road</t>
  </si>
  <si>
    <t>Cork</t>
  </si>
  <si>
    <t>Co. Cork</t>
  </si>
  <si>
    <t>Ireland</t>
  </si>
  <si>
    <t>Patricia McKenna</t>
  </si>
  <si>
    <t>2967 3333</t>
  </si>
  <si>
    <t>2967 542</t>
  </si>
  <si>
    <t>Age+Years &gt;60</t>
  </si>
  <si>
    <t>How many YES are over 60 with age (Column f)</t>
  </si>
  <si>
    <t>LARGEST DISCOUNT</t>
  </si>
  <si>
    <t>DIVISION</t>
  </si>
  <si>
    <t>North</t>
  </si>
  <si>
    <t>West</t>
  </si>
  <si>
    <t># of Cases owe &gt; 11,000</t>
  </si>
  <si>
    <t>Total amount owed from Corporate</t>
  </si>
  <si>
    <t>Total Grades &gt;89</t>
  </si>
  <si>
    <t>Revenue for 1997</t>
  </si>
  <si>
    <t>South</t>
  </si>
  <si>
    <t>East</t>
  </si>
  <si>
    <t>Shoes - men</t>
  </si>
  <si>
    <t>Shirts - men</t>
  </si>
  <si>
    <t>Pants - men</t>
  </si>
  <si>
    <t>Ties</t>
  </si>
  <si>
    <t>Underwear - men</t>
  </si>
  <si>
    <t>Shoes - women</t>
  </si>
  <si>
    <t>Blouses - women</t>
  </si>
  <si>
    <t>Pants - women</t>
  </si>
  <si>
    <t>Skirts</t>
  </si>
  <si>
    <t>Lingerie</t>
  </si>
  <si>
    <t>Totals</t>
  </si>
  <si>
    <t>Computer Manual Sales</t>
  </si>
  <si>
    <t xml:space="preserve"> </t>
  </si>
  <si>
    <t>Date</t>
  </si>
  <si>
    <t>Salesperson</t>
  </si>
  <si>
    <t>Units</t>
  </si>
  <si>
    <t>Price</t>
  </si>
  <si>
    <t>Wright</t>
  </si>
  <si>
    <t>Lotus 1-2-3</t>
  </si>
  <si>
    <t>No. of Orders:</t>
  </si>
  <si>
    <t>Janzen</t>
  </si>
  <si>
    <t>US</t>
  </si>
  <si>
    <t>Word</t>
  </si>
  <si>
    <t>WordPerfect</t>
  </si>
  <si>
    <t>Australia</t>
  </si>
  <si>
    <t>New Zealand</t>
  </si>
  <si>
    <t>Units:</t>
  </si>
  <si>
    <t>England</t>
  </si>
  <si>
    <t>No. of Excel:</t>
  </si>
  <si>
    <t>Sum of Excel:</t>
  </si>
  <si>
    <t>Excel</t>
  </si>
  <si>
    <t>COST</t>
  </si>
  <si>
    <t>Highest Cost</t>
  </si>
  <si>
    <t>Lowest Cost</t>
  </si>
  <si>
    <t>Cost &gt; 2000</t>
  </si>
  <si>
    <t>Class</t>
  </si>
  <si>
    <t>Computer Education Institute</t>
  </si>
  <si>
    <t>Christine</t>
  </si>
  <si>
    <t>Peter</t>
  </si>
  <si>
    <t>Patricia</t>
  </si>
  <si>
    <t>Debbie</t>
  </si>
  <si>
    <t>Turner</t>
  </si>
  <si>
    <t>Smith</t>
  </si>
  <si>
    <t>Jones</t>
  </si>
  <si>
    <t>Black</t>
  </si>
  <si>
    <t>Mellow</t>
  </si>
  <si>
    <t>Aning</t>
  </si>
  <si>
    <t>Number of people in FIN Dept</t>
  </si>
  <si>
    <t>Retirement Bonus</t>
  </si>
  <si>
    <t>Total Bonus for FIN Department</t>
  </si>
  <si>
    <t>Clothing</t>
  </si>
  <si>
    <t>Discount price of 15% (85% of total)</t>
  </si>
  <si>
    <t>ROOM</t>
  </si>
  <si>
    <t>FLOOR</t>
  </si>
  <si>
    <t>CODE</t>
  </si>
  <si>
    <t>County</t>
  </si>
  <si>
    <t>Contact Name</t>
  </si>
  <si>
    <t>State</t>
  </si>
  <si>
    <t>Zip</t>
  </si>
  <si>
    <t>phone</t>
  </si>
  <si>
    <t>Lake</t>
  </si>
  <si>
    <t>Apostolic Youth Family Services</t>
  </si>
  <si>
    <t>Clifton Smith</t>
  </si>
  <si>
    <t>IN</t>
  </si>
  <si>
    <t>(219) 981-4008</t>
  </si>
  <si>
    <t>Counseling-Individual/Family</t>
  </si>
  <si>
    <t>Bruce Hillman</t>
  </si>
  <si>
    <t>(219) 322-8614</t>
  </si>
  <si>
    <t>Mark Dranger</t>
  </si>
  <si>
    <t>(219) 548-8727</t>
  </si>
  <si>
    <t>Dockside Services, Inc.</t>
  </si>
  <si>
    <t>Joseph Joyce</t>
  </si>
  <si>
    <t>(219) 838-8001</t>
  </si>
  <si>
    <t>Mental Health Agency</t>
  </si>
  <si>
    <t>Danita Johnson Hughes</t>
  </si>
  <si>
    <t>(219) 885-4264 ext. 2460</t>
  </si>
  <si>
    <t>Family Action Network of Lake County, IN</t>
  </si>
  <si>
    <t>Nancy Cloonan</t>
  </si>
  <si>
    <t>(219) 933-1700</t>
  </si>
  <si>
    <t>Family First Services</t>
  </si>
  <si>
    <t>Armando Escobedo</t>
  </si>
  <si>
    <t>(219) 989-4239</t>
  </si>
  <si>
    <t>Fort Wayne Women's Bureau</t>
  </si>
  <si>
    <t>Ronnie Greenberg</t>
  </si>
  <si>
    <t>(260) 424-7977</t>
  </si>
  <si>
    <t>HDI Family Counseling</t>
  </si>
  <si>
    <t>Lendora Hawkins</t>
  </si>
  <si>
    <t>(219) 980-1971</t>
  </si>
  <si>
    <t>Human Beginnings, Inc.</t>
  </si>
  <si>
    <t>Denise Travis</t>
  </si>
  <si>
    <t>(219) 884-2285</t>
  </si>
  <si>
    <t>Intrigue Counseling, Inc.</t>
  </si>
  <si>
    <t>Abbee Smith</t>
  </si>
  <si>
    <t>(574) 234-3515</t>
  </si>
  <si>
    <t>Main Street Counseling Center</t>
  </si>
  <si>
    <t>Kathryn Rosenbaum</t>
  </si>
  <si>
    <t>(219) 663-0888</t>
  </si>
  <si>
    <t>Mental Health America</t>
  </si>
  <si>
    <t>Kristen Verhoeve</t>
  </si>
  <si>
    <t>(219) 922-3822</t>
  </si>
  <si>
    <t>Metropolitan Oasis CDC</t>
  </si>
  <si>
    <t>Toya Robinson</t>
  </si>
  <si>
    <t>(219) 881-0447</t>
  </si>
  <si>
    <t>Mid America Psychological &amp; Counseling</t>
  </si>
  <si>
    <t>(219) 736-1000</t>
  </si>
  <si>
    <t>National Youth Advocate Program</t>
  </si>
  <si>
    <t>Paula Noethlich</t>
  </si>
  <si>
    <t>Ohio</t>
  </si>
  <si>
    <t>(614) 3831</t>
  </si>
  <si>
    <t>New Generations Youth</t>
  </si>
  <si>
    <t>Teshezia George</t>
  </si>
  <si>
    <t>(219) 545-5609</t>
  </si>
  <si>
    <t>North Star Services</t>
  </si>
  <si>
    <t>Kelly Jackson</t>
  </si>
  <si>
    <t>(219) 682-8211</t>
  </si>
  <si>
    <t>NuSource Educational Services, Inc.</t>
  </si>
  <si>
    <t>Katherlyn Thedford</t>
  </si>
  <si>
    <t>(866)980-5006</t>
  </si>
  <si>
    <t>PSI Family Services</t>
  </si>
  <si>
    <t>Tania Aglikin</t>
  </si>
  <si>
    <t>(219) 756-8201</t>
  </si>
  <si>
    <t>Circle Around Families</t>
  </si>
  <si>
    <t>Mimi Gardner-Suggs</t>
  </si>
  <si>
    <t>(219) 757-1864</t>
  </si>
  <si>
    <t>Southlake Center for Mental Health</t>
  </si>
  <si>
    <t>Daniel Smith</t>
  </si>
  <si>
    <t>(219) 794-2000</t>
  </si>
  <si>
    <t>Teens in Action, Inc.</t>
  </si>
  <si>
    <t>Bridgette Spann Edwards</t>
  </si>
  <si>
    <t>(219) 397-5117</t>
  </si>
  <si>
    <t>The Caring Center</t>
  </si>
  <si>
    <t>Francette Williams</t>
  </si>
  <si>
    <t>(219) 980-4311</t>
  </si>
  <si>
    <t>The Villages of Indiana, Inc.</t>
  </si>
  <si>
    <t>Gina Alexander</t>
  </si>
  <si>
    <t>(812) 332-7575</t>
  </si>
  <si>
    <t>Community Mental Health Center</t>
  </si>
  <si>
    <t>James Zagorka</t>
  </si>
  <si>
    <t>(219) 392-3837</t>
  </si>
  <si>
    <t>Trinity Faith Based University</t>
  </si>
  <si>
    <t>Tommy Williams</t>
  </si>
  <si>
    <t>(219) 882-4010</t>
  </si>
  <si>
    <t>Wisdom Interventions, Plus</t>
  </si>
  <si>
    <t>Bonnie Thompson-Ford</t>
  </si>
  <si>
    <t>(773) 750-1582</t>
  </si>
  <si>
    <t>Jasper</t>
  </si>
  <si>
    <t>Angela Comsa</t>
  </si>
  <si>
    <t>(219) 306-6251</t>
  </si>
  <si>
    <t>LaPorte</t>
  </si>
  <si>
    <t>Choices Counseling Services</t>
  </si>
  <si>
    <t>Creative Interventions</t>
  </si>
  <si>
    <t>Tiffany Simpson</t>
  </si>
  <si>
    <t>(219) 689-7632</t>
  </si>
  <si>
    <t>Swanson Center</t>
  </si>
  <si>
    <t>Donna Albers</t>
  </si>
  <si>
    <t>(219) 879-4321</t>
  </si>
  <si>
    <t>Keys Counseling, Inc.</t>
  </si>
  <si>
    <t>Silvio Perez</t>
  </si>
  <si>
    <t>(219) 241-0218</t>
  </si>
  <si>
    <t>Madison Center, Inc.</t>
  </si>
  <si>
    <t>Brenda Clanton</t>
  </si>
  <si>
    <t>(219) 283-1107</t>
  </si>
  <si>
    <t>Newton</t>
  </si>
  <si>
    <t>Lifeline Youth @ Family Services</t>
  </si>
  <si>
    <t>Doug Beutler</t>
  </si>
  <si>
    <t>(260) 745-3322</t>
  </si>
  <si>
    <t>Link Psychological &amp; Consulting</t>
  </si>
  <si>
    <t>Nancy Link</t>
  </si>
  <si>
    <t xml:space="preserve">(219) 324-7063 </t>
  </si>
  <si>
    <t>Porter</t>
  </si>
  <si>
    <t>Choices/Counseling Services</t>
  </si>
  <si>
    <t>(219) 736-4817</t>
  </si>
  <si>
    <t>(574) 283-1107</t>
  </si>
  <si>
    <t>Pathway Family Center</t>
  </si>
  <si>
    <t>Kevin Beatty</t>
  </si>
  <si>
    <t>(219) 926-2583</t>
  </si>
  <si>
    <t>Porter-Starke Services</t>
  </si>
  <si>
    <t>Aileen Wehren</t>
  </si>
  <si>
    <t>(219) 476-4567</t>
  </si>
  <si>
    <t>Youth Service Bureau</t>
  </si>
  <si>
    <t>Lisa Jordan</t>
  </si>
  <si>
    <t>(219) 464-9585</t>
  </si>
  <si>
    <t>Elkhart</t>
  </si>
  <si>
    <t>Indiana Mentor</t>
  </si>
  <si>
    <t>Y'Nesha Johnson</t>
  </si>
  <si>
    <t>IL</t>
  </si>
  <si>
    <t>(317) 581-2380x207</t>
  </si>
  <si>
    <t>CAPS</t>
  </si>
  <si>
    <t>Candy Yoder</t>
  </si>
  <si>
    <t>(574) 295-2277x14</t>
  </si>
  <si>
    <t>Psychological Health Center</t>
  </si>
  <si>
    <t>Warren Sibillia</t>
  </si>
  <si>
    <t>(574) 232-4453</t>
  </si>
  <si>
    <t>Family Learning Center</t>
  </si>
  <si>
    <t>Don Genter</t>
  </si>
  <si>
    <t>(574) 232-1405</t>
  </si>
  <si>
    <t>Fire, Inc.</t>
  </si>
  <si>
    <t>Linda Rohm</t>
  </si>
  <si>
    <t>(574) 287-4375</t>
  </si>
  <si>
    <t>Oaklawn Psychiatric Center</t>
  </si>
  <si>
    <t>Laurie Nafziner</t>
  </si>
  <si>
    <t>(574) 533-1234</t>
  </si>
  <si>
    <t>Shelter Psychological Services</t>
  </si>
  <si>
    <t>(574) 534-2161</t>
  </si>
  <si>
    <t>Kosciusko</t>
  </si>
  <si>
    <t>Brighter Tomorrows, Inc.</t>
  </si>
  <si>
    <t>Jill Uceny</t>
  </si>
  <si>
    <t>(574) 935-9449</t>
  </si>
  <si>
    <t>Catholic Charities of the Diocese of Fort Wayne</t>
  </si>
  <si>
    <t>Debra Schmidt</t>
  </si>
  <si>
    <t>(260) 422-5625</t>
  </si>
  <si>
    <t>Clinical Neuropsychology</t>
  </si>
  <si>
    <t>Bowen Center</t>
  </si>
  <si>
    <t>Jay Baumgartner</t>
  </si>
  <si>
    <t>(574) 267-7169</t>
  </si>
  <si>
    <t>Marshall</t>
  </si>
  <si>
    <t>Caldwell Psychological Services</t>
  </si>
  <si>
    <t>Carrie Caldwell</t>
  </si>
  <si>
    <t>(574) 936-3031</t>
  </si>
  <si>
    <t>St. Joseph</t>
  </si>
  <si>
    <t>CHINS</t>
  </si>
  <si>
    <t>Mary Kowalski</t>
  </si>
  <si>
    <t>(574) 232-2255</t>
  </si>
  <si>
    <t>Diagnostic &amp; Evaluation Services</t>
  </si>
  <si>
    <t>South Bend Mental Health</t>
  </si>
  <si>
    <t>Aln Wax</t>
  </si>
  <si>
    <t>(574) 255-1162</t>
  </si>
  <si>
    <t>Youth Women's Christian Association</t>
  </si>
  <si>
    <t>Jean Wright</t>
  </si>
  <si>
    <t>(260) 424-4908</t>
  </si>
  <si>
    <t>Company Name</t>
  </si>
  <si>
    <t>Total  from IL</t>
  </si>
  <si>
    <t>Total sales from IN</t>
  </si>
  <si>
    <t>Total  from IN</t>
  </si>
  <si>
    <t>Total sales from IL</t>
  </si>
  <si>
    <t>IN STATE</t>
  </si>
  <si>
    <t>Code</t>
  </si>
  <si>
    <t>ABC-2018</t>
  </si>
  <si>
    <t>DDD-2018</t>
  </si>
  <si>
    <t>DW4-2017</t>
  </si>
  <si>
    <t>DWE-2018</t>
  </si>
  <si>
    <t>QWE-2016</t>
  </si>
  <si>
    <t>DT6-2013</t>
  </si>
  <si>
    <t>Michael's Jungle Book Tours</t>
  </si>
  <si>
    <t>APRIL</t>
  </si>
  <si>
    <t>MAY</t>
  </si>
  <si>
    <t>JUNE</t>
  </si>
  <si>
    <t>JULY</t>
  </si>
  <si>
    <t>AUGUST</t>
  </si>
  <si>
    <t>SEPT</t>
  </si>
  <si>
    <t>OCTOBER</t>
  </si>
  <si>
    <t>NOVEMBER</t>
  </si>
  <si>
    <t>DECEMBER</t>
  </si>
  <si>
    <t>1ST PERIOD</t>
  </si>
  <si>
    <t>2ND PERIOD</t>
  </si>
  <si>
    <t>3RD PERIOD</t>
  </si>
  <si>
    <t>Last Year</t>
  </si>
  <si>
    <t>&gt; last year</t>
  </si>
  <si>
    <t>Average Cost</t>
  </si>
  <si>
    <t>Maximumn Cost</t>
  </si>
  <si>
    <t>Lower Case</t>
  </si>
  <si>
    <t>1st 3 letters</t>
  </si>
  <si>
    <t>Year (last 4)</t>
  </si>
  <si>
    <t>3rd,4th,5th letters</t>
  </si>
  <si>
    <t>First Letter capital</t>
  </si>
  <si>
    <t>Smith, Mary</t>
  </si>
  <si>
    <t>Jones, Tom</t>
  </si>
  <si>
    <t>Black, Eve</t>
  </si>
  <si>
    <t>White, Joan</t>
  </si>
  <si>
    <t>Jones, Peter</t>
  </si>
  <si>
    <t>Blaskic, Ann</t>
  </si>
  <si>
    <t>Cooker, Betty</t>
  </si>
  <si>
    <t>Stephan, Chris</t>
  </si>
  <si>
    <t>Boyer, Patti</t>
  </si>
  <si>
    <t>Engle, Sam</t>
  </si>
  <si>
    <t>Firms, Sam</t>
  </si>
  <si>
    <t>Plesah, Evelyn</t>
  </si>
  <si>
    <t>Brown, Jerry</t>
  </si>
  <si>
    <t>Average 12 year olds</t>
  </si>
  <si>
    <t>Average 13+</t>
  </si>
  <si>
    <t>Curve</t>
  </si>
  <si>
    <t>Test1</t>
  </si>
  <si>
    <t>Test2</t>
  </si>
  <si>
    <t>Test3</t>
  </si>
  <si>
    <t>Test4</t>
  </si>
  <si>
    <t>Test5</t>
  </si>
  <si>
    <t>Test6</t>
  </si>
  <si>
    <t>Test7</t>
  </si>
  <si>
    <t>Test8</t>
  </si>
  <si>
    <t>Test9</t>
  </si>
  <si>
    <t>Test10</t>
  </si>
  <si>
    <t>Test11</t>
  </si>
  <si>
    <t>CASE-DIVISION</t>
  </si>
  <si>
    <t>ALL CAPS</t>
  </si>
  <si>
    <t xml:space="preserve">1st 4 </t>
  </si>
  <si>
    <t>LAST 4</t>
  </si>
  <si>
    <t>Last Year Profit</t>
  </si>
  <si>
    <t>EMAIL</t>
  </si>
  <si>
    <t>Totam Number of People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</si>
</sst>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;;;@&quot; &quot;"/>
    <numFmt numFmtId="166" formatCode="mmm\ d\,\ yy"/>
    <numFmt numFmtId="167" formatCode="_(* #,##0_);_(* \(#,##0\);_(* &quot;-&quot;??_);_(@_)"/>
  </numFmts>
  <fonts count="27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20"/>
      <name val="Baskerville Old Face"/>
      <family val="1"/>
    </font>
    <font>
      <b/>
      <sz val="10"/>
      <color indexed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b/>
      <sz val="11"/>
      <color theme="1"/>
      <name val="Century Gothic"/>
      <family val="2"/>
      <scheme val="minor"/>
    </font>
    <font>
      <b/>
      <sz val="12"/>
      <color indexed="10"/>
      <name val="Arial"/>
      <family val="2"/>
    </font>
    <font>
      <b/>
      <sz val="10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u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name val="Arial"/>
      <family val="2"/>
    </font>
    <font>
      <sz val="10"/>
      <name val="MS Sans Serif"/>
      <family val="2"/>
    </font>
    <font>
      <b/>
      <sz val="16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8"/>
      <color indexed="8"/>
      <name val="Arial"/>
      <family val="2"/>
    </font>
    <font>
      <sz val="12"/>
      <name val="Arial"/>
      <family val="2"/>
    </font>
    <font>
      <u/>
      <sz val="10"/>
      <color theme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70C0"/>
        <bgColor indexed="64"/>
      </patternFill>
    </fill>
  </fills>
  <borders count="18">
    <border>
      <left/>
      <right/>
      <top/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44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2" fillId="0" borderId="0"/>
    <xf numFmtId="43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9" fillId="0" borderId="14" applyFill="0" applyBorder="0"/>
    <xf numFmtId="0" fontId="20" fillId="0" borderId="0"/>
    <xf numFmtId="0" fontId="26" fillId="0" borderId="0" applyNumberFormat="0" applyFill="0" applyBorder="0" applyAlignment="0" applyProtection="0">
      <alignment vertical="top"/>
      <protection locked="0"/>
    </xf>
  </cellStyleXfs>
  <cellXfs count="94">
    <xf numFmtId="0" fontId="0" fillId="0" borderId="0" xfId="0"/>
    <xf numFmtId="0" fontId="3" fillId="0" borderId="0" xfId="0" applyFont="1" applyAlignment="1">
      <alignment horizontal="centerContinuous"/>
    </xf>
    <xf numFmtId="0" fontId="1" fillId="0" borderId="1" xfId="0" applyFont="1" applyBorder="1"/>
    <xf numFmtId="44" fontId="0" fillId="0" borderId="0" xfId="1" applyFont="1" applyBorder="1"/>
    <xf numFmtId="44" fontId="0" fillId="0" borderId="2" xfId="1" applyFont="1" applyBorder="1"/>
    <xf numFmtId="0" fontId="1" fillId="0" borderId="3" xfId="0" applyFont="1" applyBorder="1"/>
    <xf numFmtId="44" fontId="0" fillId="0" borderId="4" xfId="1" applyFont="1" applyBorder="1"/>
    <xf numFmtId="44" fontId="0" fillId="0" borderId="5" xfId="1" applyFont="1" applyBorder="1"/>
    <xf numFmtId="0" fontId="0" fillId="0" borderId="6" xfId="0" applyBorder="1"/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44" fontId="0" fillId="0" borderId="0" xfId="1" applyFont="1"/>
    <xf numFmtId="44" fontId="0" fillId="0" borderId="0" xfId="0" applyNumberFormat="1"/>
    <xf numFmtId="0" fontId="2" fillId="0" borderId="0" xfId="0" applyFont="1"/>
    <xf numFmtId="14" fontId="0" fillId="0" borderId="0" xfId="0" applyNumberFormat="1"/>
    <xf numFmtId="2" fontId="0" fillId="0" borderId="0" xfId="0" applyNumberFormat="1"/>
    <xf numFmtId="0" fontId="2" fillId="0" borderId="0" xfId="3"/>
    <xf numFmtId="0" fontId="7" fillId="2" borderId="9" xfId="3" applyFont="1" applyFill="1" applyBorder="1"/>
    <xf numFmtId="0" fontId="7" fillId="2" borderId="9" xfId="3" applyFont="1" applyFill="1" applyBorder="1" applyAlignment="1">
      <alignment horizontal="center"/>
    </xf>
    <xf numFmtId="0" fontId="2" fillId="2" borderId="0" xfId="3" applyFill="1"/>
    <xf numFmtId="3" fontId="2" fillId="0" borderId="0" xfId="3" applyNumberFormat="1"/>
    <xf numFmtId="0" fontId="4" fillId="0" borderId="0" xfId="0" applyFont="1"/>
    <xf numFmtId="9" fontId="4" fillId="0" borderId="0" xfId="2" applyFont="1"/>
    <xf numFmtId="0" fontId="0" fillId="0" borderId="10" xfId="0" applyBorder="1"/>
    <xf numFmtId="0" fontId="0" fillId="0" borderId="10" xfId="0" applyBorder="1" applyAlignment="1">
      <alignment wrapText="1"/>
    </xf>
    <xf numFmtId="0" fontId="0" fillId="0" borderId="10" xfId="0" applyBorder="1" applyAlignment="1"/>
    <xf numFmtId="164" fontId="0" fillId="0" borderId="0" xfId="0" applyNumberFormat="1"/>
    <xf numFmtId="0" fontId="1" fillId="3" borderId="0" xfId="0" applyFont="1" applyFill="1"/>
    <xf numFmtId="0" fontId="0" fillId="4" borderId="0" xfId="0" applyFill="1"/>
    <xf numFmtId="0" fontId="0" fillId="3" borderId="11" xfId="0" applyFill="1" applyBorder="1" applyAlignment="1">
      <alignment horizontal="center"/>
    </xf>
    <xf numFmtId="44" fontId="0" fillId="3" borderId="11" xfId="1" applyFont="1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1" xfId="1" applyNumberFormat="1" applyFont="1" applyBorder="1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0" fillId="4" borderId="11" xfId="0" applyFill="1" applyBorder="1"/>
    <xf numFmtId="0" fontId="2" fillId="0" borderId="11" xfId="1" applyNumberFormat="1" applyFont="1" applyBorder="1"/>
    <xf numFmtId="0" fontId="1" fillId="0" borderId="10" xfId="0" applyFont="1" applyBorder="1"/>
    <xf numFmtId="0" fontId="4" fillId="5" borderId="0" xfId="0" applyFont="1" applyFill="1" applyAlignment="1">
      <alignment horizontal="center"/>
    </xf>
    <xf numFmtId="0" fontId="11" fillId="3" borderId="0" xfId="0" applyFont="1" applyFill="1" applyAlignment="1">
      <alignment horizontal="center"/>
    </xf>
    <xf numFmtId="44" fontId="0" fillId="0" borderId="0" xfId="1" applyFont="1" applyFill="1"/>
    <xf numFmtId="22" fontId="0" fillId="0" borderId="0" xfId="0" applyNumberFormat="1"/>
    <xf numFmtId="0" fontId="9" fillId="0" borderId="0" xfId="0" applyFont="1" applyFill="1" applyBorder="1" applyAlignment="1">
      <alignment horizontal="center"/>
    </xf>
    <xf numFmtId="44" fontId="2" fillId="3" borderId="11" xfId="1" applyFont="1" applyFill="1" applyBorder="1" applyAlignment="1">
      <alignment horizontal="center"/>
    </xf>
    <xf numFmtId="0" fontId="14" fillId="6" borderId="0" xfId="0" applyFont="1" applyFill="1"/>
    <xf numFmtId="0" fontId="0" fillId="0" borderId="0" xfId="0" applyAlignment="1">
      <alignment wrapText="1"/>
    </xf>
    <xf numFmtId="0" fontId="14" fillId="6" borderId="0" xfId="0" applyFont="1" applyFill="1" applyAlignment="1">
      <alignment wrapText="1"/>
    </xf>
    <xf numFmtId="44" fontId="1" fillId="0" borderId="0" xfId="1" applyFont="1"/>
    <xf numFmtId="0" fontId="0" fillId="3" borderId="0" xfId="0" applyFill="1"/>
    <xf numFmtId="0" fontId="16" fillId="0" borderId="0" xfId="0" applyFont="1"/>
    <xf numFmtId="0" fontId="0" fillId="0" borderId="12" xfId="0" applyFill="1" applyBorder="1"/>
    <xf numFmtId="165" fontId="17" fillId="0" borderId="13" xfId="0" applyNumberFormat="1" applyFont="1" applyFill="1" applyBorder="1" applyAlignment="1">
      <alignment horizontal="right"/>
    </xf>
    <xf numFmtId="0" fontId="17" fillId="0" borderId="14" xfId="0" applyFont="1" applyFill="1" applyBorder="1"/>
    <xf numFmtId="43" fontId="18" fillId="0" borderId="15" xfId="4" applyFont="1" applyBorder="1"/>
    <xf numFmtId="0" fontId="17" fillId="0" borderId="16" xfId="0" applyFont="1" applyFill="1" applyBorder="1"/>
    <xf numFmtId="44" fontId="18" fillId="0" borderId="12" xfId="6" applyFont="1" applyFill="1" applyBorder="1"/>
    <xf numFmtId="0" fontId="21" fillId="0" borderId="0" xfId="7" applyFont="1"/>
    <xf numFmtId="0" fontId="22" fillId="0" borderId="0" xfId="7" applyFont="1"/>
    <xf numFmtId="0" fontId="23" fillId="0" borderId="0" xfId="7" applyFont="1"/>
    <xf numFmtId="0" fontId="24" fillId="0" borderId="0" xfId="7" applyFont="1"/>
    <xf numFmtId="43" fontId="23" fillId="0" borderId="0" xfId="4" applyFont="1" applyAlignment="1">
      <alignment horizontal="right"/>
    </xf>
    <xf numFmtId="44" fontId="23" fillId="0" borderId="0" xfId="5" applyFont="1" applyAlignment="1">
      <alignment horizontal="right"/>
    </xf>
    <xf numFmtId="0" fontId="17" fillId="0" borderId="0" xfId="0" applyFont="1"/>
    <xf numFmtId="0" fontId="17" fillId="0" borderId="0" xfId="0" applyFont="1" applyAlignment="1">
      <alignment horizontal="right"/>
    </xf>
    <xf numFmtId="166" fontId="22" fillId="0" borderId="0" xfId="7" applyNumberFormat="1" applyFont="1" applyAlignment="1">
      <alignment horizontal="left"/>
    </xf>
    <xf numFmtId="167" fontId="22" fillId="0" borderId="0" xfId="4" applyNumberFormat="1" applyFont="1"/>
    <xf numFmtId="43" fontId="22" fillId="0" borderId="0" xfId="4" applyFont="1"/>
    <xf numFmtId="44" fontId="22" fillId="0" borderId="0" xfId="5" applyFont="1"/>
    <xf numFmtId="0" fontId="0" fillId="0" borderId="0" xfId="0" applyAlignment="1">
      <alignment horizontal="right"/>
    </xf>
    <xf numFmtId="166" fontId="0" fillId="0" borderId="0" xfId="0" applyNumberFormat="1" applyAlignment="1">
      <alignment horizontal="left"/>
    </xf>
    <xf numFmtId="167" fontId="0" fillId="0" borderId="0" xfId="4" applyNumberFormat="1" applyFont="1"/>
    <xf numFmtId="44" fontId="0" fillId="0" borderId="0" xfId="5" applyFont="1"/>
    <xf numFmtId="0" fontId="25" fillId="0" borderId="0" xfId="0" applyFont="1"/>
    <xf numFmtId="165" fontId="17" fillId="0" borderId="17" xfId="0" applyNumberFormat="1" applyFont="1" applyFill="1" applyBorder="1" applyAlignment="1">
      <alignment horizontal="right"/>
    </xf>
    <xf numFmtId="44" fontId="18" fillId="0" borderId="0" xfId="5" applyFont="1" applyBorder="1"/>
    <xf numFmtId="3" fontId="0" fillId="0" borderId="0" xfId="0" applyNumberFormat="1"/>
    <xf numFmtId="0" fontId="2" fillId="3" borderId="0" xfId="3" applyFill="1"/>
    <xf numFmtId="0" fontId="1" fillId="3" borderId="9" xfId="0" applyFont="1" applyFill="1" applyBorder="1"/>
    <xf numFmtId="0" fontId="14" fillId="6" borderId="0" xfId="0" applyFont="1" applyFill="1" applyAlignment="1"/>
    <xf numFmtId="0" fontId="1" fillId="3" borderId="0" xfId="0" applyFont="1" applyFill="1" applyAlignment="1"/>
    <xf numFmtId="14" fontId="1" fillId="0" borderId="0" xfId="0" applyNumberFormat="1" applyFont="1"/>
    <xf numFmtId="0" fontId="0" fillId="0" borderId="0" xfId="0" applyBorder="1" applyAlignment="1"/>
    <xf numFmtId="0" fontId="3" fillId="0" borderId="0" xfId="0" applyFont="1" applyAlignment="1">
      <alignment horizontal="left"/>
    </xf>
    <xf numFmtId="0" fontId="1" fillId="3" borderId="10" xfId="0" applyFont="1" applyFill="1" applyBorder="1"/>
    <xf numFmtId="0" fontId="4" fillId="0" borderId="0" xfId="0" applyFont="1" applyFill="1" applyBorder="1" applyAlignment="1">
      <alignment horizontal="left"/>
    </xf>
    <xf numFmtId="44" fontId="0" fillId="7" borderId="0" xfId="0" applyNumberFormat="1" applyFill="1"/>
    <xf numFmtId="0" fontId="0" fillId="7" borderId="0" xfId="0" applyFill="1"/>
    <xf numFmtId="0" fontId="1" fillId="0" borderId="0" xfId="0" applyFont="1" applyFill="1"/>
    <xf numFmtId="0" fontId="8" fillId="3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10" fillId="5" borderId="0" xfId="0" applyFont="1" applyFill="1" applyAlignment="1">
      <alignment horizontal="center"/>
    </xf>
  </cellXfs>
  <cellStyles count="9">
    <cellStyle name="Comma" xfId="4" builtinId="3"/>
    <cellStyle name="Currency" xfId="1" builtinId="4"/>
    <cellStyle name="Currency 2" xfId="5" xr:uid="{00000000-0005-0000-0000-000002000000}"/>
    <cellStyle name="Hyperlink 2" xfId="8" xr:uid="{57CFEA5E-6AFD-4995-9E37-4C49438C1E59}"/>
    <cellStyle name="Normal" xfId="0" builtinId="0"/>
    <cellStyle name="Normal 2" xfId="3" xr:uid="{00000000-0005-0000-0000-000004000000}"/>
    <cellStyle name="Normal_Products" xfId="7" xr:uid="{00000000-0005-0000-0000-000005000000}"/>
    <cellStyle name="Percent" xfId="2" builtinId="5"/>
    <cellStyle name="Total 2" xfId="6" xr:uid="{00000000-0005-0000-0000-000007000000}"/>
  </cellStyles>
  <dxfs count="14"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border diagonalUp="0" diagonalDown="0">
        <left/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outline="0">
        <right style="thin">
          <color indexed="64"/>
        </right>
        <bottom style="medium">
          <color indexed="64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;;;@&quot; &quot;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27" formatCode="m/d/yyyy\ h:mm"/>
    </dxf>
    <dxf>
      <numFmt numFmtId="27" formatCode="m/d/yyyy\ h:mm"/>
    </dxf>
    <dxf>
      <numFmt numFmtId="27" formatCode="m/d/yyyy\ h:mm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onnections" Target="connection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2015  Sales Report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'Airline Data'!$C$4</c:f>
              <c:strCache>
                <c:ptCount val="1"/>
                <c:pt idx="0">
                  <c:v>JANUARY</c:v>
                </c:pt>
              </c:strCache>
            </c:strRef>
          </c:tx>
          <c:invertIfNegative val="0"/>
          <c:cat>
            <c:strRef>
              <c:f>'Airline Data'!$B$5:$B$9</c:f>
              <c:strCache>
                <c:ptCount val="5"/>
                <c:pt idx="0">
                  <c:v>NORTH</c:v>
                </c:pt>
                <c:pt idx="1">
                  <c:v>SOUTH</c:v>
                </c:pt>
                <c:pt idx="2">
                  <c:v>EAST</c:v>
                </c:pt>
                <c:pt idx="3">
                  <c:v>WEST</c:v>
                </c:pt>
                <c:pt idx="4">
                  <c:v> TOTAL </c:v>
                </c:pt>
              </c:strCache>
            </c:strRef>
          </c:cat>
          <c:val>
            <c:numRef>
              <c:f>'Airline Data'!$C$5:$C$9</c:f>
              <c:numCache>
                <c:formatCode>_("$"* #,##0.00_);_("$"* \(#,##0.00\);_("$"* "-"??_);_(@_)</c:formatCode>
                <c:ptCount val="5"/>
                <c:pt idx="0">
                  <c:v>10111</c:v>
                </c:pt>
                <c:pt idx="1">
                  <c:v>22100</c:v>
                </c:pt>
                <c:pt idx="2">
                  <c:v>13270</c:v>
                </c:pt>
                <c:pt idx="3">
                  <c:v>70000</c:v>
                </c:pt>
                <c:pt idx="4">
                  <c:v>115481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CA-44DC-AB0F-3343F5A05477}"/>
            </c:ext>
          </c:extLst>
        </c:ser>
        <c:ser>
          <c:idx val="1"/>
          <c:order val="1"/>
          <c:tx>
            <c:strRef>
              <c:f>'Airline Data'!$D$4</c:f>
              <c:strCache>
                <c:ptCount val="1"/>
                <c:pt idx="0">
                  <c:v>FEBRUARY</c:v>
                </c:pt>
              </c:strCache>
            </c:strRef>
          </c:tx>
          <c:invertIfNegative val="0"/>
          <c:cat>
            <c:strRef>
              <c:f>'Airline Data'!$B$5:$B$9</c:f>
              <c:strCache>
                <c:ptCount val="5"/>
                <c:pt idx="0">
                  <c:v>NORTH</c:v>
                </c:pt>
                <c:pt idx="1">
                  <c:v>SOUTH</c:v>
                </c:pt>
                <c:pt idx="2">
                  <c:v>EAST</c:v>
                </c:pt>
                <c:pt idx="3">
                  <c:v>WEST</c:v>
                </c:pt>
                <c:pt idx="4">
                  <c:v> TOTAL </c:v>
                </c:pt>
              </c:strCache>
            </c:strRef>
          </c:cat>
          <c:val>
            <c:numRef>
              <c:f>'Airline Data'!$D$5:$D$9</c:f>
              <c:numCache>
                <c:formatCode>_("$"* #,##0.00_);_("$"* \(#,##0.00\);_("$"* "-"??_);_(@_)</c:formatCode>
                <c:ptCount val="5"/>
                <c:pt idx="0">
                  <c:v>42000</c:v>
                </c:pt>
                <c:pt idx="1">
                  <c:v>24250</c:v>
                </c:pt>
                <c:pt idx="2">
                  <c:v>15670</c:v>
                </c:pt>
                <c:pt idx="3">
                  <c:v>21500</c:v>
                </c:pt>
                <c:pt idx="4">
                  <c:v>103420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6CA-44DC-AB0F-3343F5A054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33873408"/>
        <c:axId val="233874944"/>
        <c:axId val="0"/>
      </c:bar3DChart>
      <c:catAx>
        <c:axId val="2338734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33874944"/>
        <c:crosses val="autoZero"/>
        <c:auto val="1"/>
        <c:lblAlgn val="ctr"/>
        <c:lblOffset val="100"/>
        <c:noMultiLvlLbl val="0"/>
      </c:catAx>
      <c:valAx>
        <c:axId val="233874944"/>
        <c:scaling>
          <c:orientation val="minMax"/>
        </c:scaling>
        <c:delete val="0"/>
        <c:axPos val="l"/>
        <c:majorGridlines/>
        <c:numFmt formatCode="_(&quot;$&quot;* #,##0.00_);_(&quot;$&quot;* \(#,##0.00\);_(&quot;$&quot;* &quot;-&quot;??_);_(@_)" sourceLinked="1"/>
        <c:majorTickMark val="out"/>
        <c:minorTickMark val="none"/>
        <c:tickLblPos val="nextTo"/>
        <c:crossAx val="2338734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'1997'!$B$3</c:f>
              <c:strCache>
                <c:ptCount val="1"/>
                <c:pt idx="0">
                  <c:v>North </c:v>
                </c:pt>
              </c:strCache>
            </c:strRef>
          </c:tx>
          <c:invertIfNegative val="0"/>
          <c:cat>
            <c:strRef>
              <c:f>'1997'!$A$4:$A$13</c:f>
              <c:strCache>
                <c:ptCount val="10"/>
                <c:pt idx="0">
                  <c:v>Shoes - men</c:v>
                </c:pt>
                <c:pt idx="1">
                  <c:v>Shirts - men</c:v>
                </c:pt>
                <c:pt idx="2">
                  <c:v>Pants - men</c:v>
                </c:pt>
                <c:pt idx="3">
                  <c:v>Ties</c:v>
                </c:pt>
                <c:pt idx="4">
                  <c:v>Underwear - men</c:v>
                </c:pt>
                <c:pt idx="5">
                  <c:v>Shoes - women</c:v>
                </c:pt>
                <c:pt idx="6">
                  <c:v>Blouses - women</c:v>
                </c:pt>
                <c:pt idx="7">
                  <c:v>Pants - women</c:v>
                </c:pt>
                <c:pt idx="8">
                  <c:v>Skirts</c:v>
                </c:pt>
                <c:pt idx="9">
                  <c:v>Lingerie</c:v>
                </c:pt>
              </c:strCache>
            </c:strRef>
          </c:cat>
          <c:val>
            <c:numRef>
              <c:f>'1997'!$B$4:$B$13</c:f>
              <c:numCache>
                <c:formatCode>_(* #,##0.00_);_(* \(#,##0.00\);_(* "-"??_);_(@_)</c:formatCode>
                <c:ptCount val="10"/>
                <c:pt idx="0">
                  <c:v>111000</c:v>
                </c:pt>
                <c:pt idx="1">
                  <c:v>200000</c:v>
                </c:pt>
                <c:pt idx="2">
                  <c:v>155000</c:v>
                </c:pt>
                <c:pt idx="3">
                  <c:v>123000</c:v>
                </c:pt>
                <c:pt idx="4">
                  <c:v>222000</c:v>
                </c:pt>
                <c:pt idx="5">
                  <c:v>126000</c:v>
                </c:pt>
                <c:pt idx="6">
                  <c:v>222000</c:v>
                </c:pt>
                <c:pt idx="7">
                  <c:v>123000</c:v>
                </c:pt>
                <c:pt idx="8">
                  <c:v>200000</c:v>
                </c:pt>
                <c:pt idx="9">
                  <c:v>44000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C68-4F3B-8272-D77FB79D1141}"/>
            </c:ext>
          </c:extLst>
        </c:ser>
        <c:ser>
          <c:idx val="1"/>
          <c:order val="1"/>
          <c:tx>
            <c:strRef>
              <c:f>'1997'!$C$3</c:f>
              <c:strCache>
                <c:ptCount val="1"/>
                <c:pt idx="0">
                  <c:v>South </c:v>
                </c:pt>
              </c:strCache>
            </c:strRef>
          </c:tx>
          <c:invertIfNegative val="0"/>
          <c:cat>
            <c:strRef>
              <c:f>'1997'!$A$4:$A$13</c:f>
              <c:strCache>
                <c:ptCount val="10"/>
                <c:pt idx="0">
                  <c:v>Shoes - men</c:v>
                </c:pt>
                <c:pt idx="1">
                  <c:v>Shirts - men</c:v>
                </c:pt>
                <c:pt idx="2">
                  <c:v>Pants - men</c:v>
                </c:pt>
                <c:pt idx="3">
                  <c:v>Ties</c:v>
                </c:pt>
                <c:pt idx="4">
                  <c:v>Underwear - men</c:v>
                </c:pt>
                <c:pt idx="5">
                  <c:v>Shoes - women</c:v>
                </c:pt>
                <c:pt idx="6">
                  <c:v>Blouses - women</c:v>
                </c:pt>
                <c:pt idx="7">
                  <c:v>Pants - women</c:v>
                </c:pt>
                <c:pt idx="8">
                  <c:v>Skirts</c:v>
                </c:pt>
                <c:pt idx="9">
                  <c:v>Lingerie</c:v>
                </c:pt>
              </c:strCache>
            </c:strRef>
          </c:cat>
          <c:val>
            <c:numRef>
              <c:f>'1997'!$C$4:$C$13</c:f>
              <c:numCache>
                <c:formatCode>_(* #,##0.00_);_(* \(#,##0.00\);_(* "-"??_);_(@_)</c:formatCode>
                <c:ptCount val="10"/>
                <c:pt idx="0">
                  <c:v>123000</c:v>
                </c:pt>
                <c:pt idx="1">
                  <c:v>222000</c:v>
                </c:pt>
                <c:pt idx="2">
                  <c:v>126000</c:v>
                </c:pt>
                <c:pt idx="3">
                  <c:v>222000</c:v>
                </c:pt>
                <c:pt idx="4">
                  <c:v>123000</c:v>
                </c:pt>
                <c:pt idx="5">
                  <c:v>200000</c:v>
                </c:pt>
                <c:pt idx="6">
                  <c:v>44000</c:v>
                </c:pt>
                <c:pt idx="7">
                  <c:v>111000</c:v>
                </c:pt>
                <c:pt idx="8">
                  <c:v>200000</c:v>
                </c:pt>
                <c:pt idx="9">
                  <c:v>155000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C68-4F3B-8272-D77FB79D1141}"/>
            </c:ext>
          </c:extLst>
        </c:ser>
        <c:ser>
          <c:idx val="2"/>
          <c:order val="2"/>
          <c:tx>
            <c:strRef>
              <c:f>'1997'!$D$3</c:f>
              <c:strCache>
                <c:ptCount val="1"/>
                <c:pt idx="0">
                  <c:v>East </c:v>
                </c:pt>
              </c:strCache>
            </c:strRef>
          </c:tx>
          <c:invertIfNegative val="0"/>
          <c:cat>
            <c:strRef>
              <c:f>'1997'!$A$4:$A$13</c:f>
              <c:strCache>
                <c:ptCount val="10"/>
                <c:pt idx="0">
                  <c:v>Shoes - men</c:v>
                </c:pt>
                <c:pt idx="1">
                  <c:v>Shirts - men</c:v>
                </c:pt>
                <c:pt idx="2">
                  <c:v>Pants - men</c:v>
                </c:pt>
                <c:pt idx="3">
                  <c:v>Ties</c:v>
                </c:pt>
                <c:pt idx="4">
                  <c:v>Underwear - men</c:v>
                </c:pt>
                <c:pt idx="5">
                  <c:v>Shoes - women</c:v>
                </c:pt>
                <c:pt idx="6">
                  <c:v>Blouses - women</c:v>
                </c:pt>
                <c:pt idx="7">
                  <c:v>Pants - women</c:v>
                </c:pt>
                <c:pt idx="8">
                  <c:v>Skirts</c:v>
                </c:pt>
                <c:pt idx="9">
                  <c:v>Lingerie</c:v>
                </c:pt>
              </c:strCache>
            </c:strRef>
          </c:cat>
          <c:val>
            <c:numRef>
              <c:f>'1997'!$D$4:$D$13</c:f>
              <c:numCache>
                <c:formatCode>_(* #,##0.00_);_(* \(#,##0.00\);_(* "-"??_);_(@_)</c:formatCode>
                <c:ptCount val="10"/>
                <c:pt idx="0">
                  <c:v>222000</c:v>
                </c:pt>
                <c:pt idx="1">
                  <c:v>126000</c:v>
                </c:pt>
                <c:pt idx="2">
                  <c:v>222000</c:v>
                </c:pt>
                <c:pt idx="3">
                  <c:v>222000</c:v>
                </c:pt>
                <c:pt idx="4">
                  <c:v>126000</c:v>
                </c:pt>
                <c:pt idx="5">
                  <c:v>222000</c:v>
                </c:pt>
                <c:pt idx="6">
                  <c:v>222000</c:v>
                </c:pt>
                <c:pt idx="7">
                  <c:v>126000</c:v>
                </c:pt>
                <c:pt idx="8">
                  <c:v>222000</c:v>
                </c:pt>
                <c:pt idx="9">
                  <c:v>155000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C68-4F3B-8272-D77FB79D11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33740544"/>
        <c:axId val="233742336"/>
        <c:axId val="0"/>
      </c:bar3DChart>
      <c:catAx>
        <c:axId val="233740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33742336"/>
        <c:crosses val="autoZero"/>
        <c:auto val="1"/>
        <c:lblAlgn val="ctr"/>
        <c:lblOffset val="100"/>
        <c:noMultiLvlLbl val="0"/>
      </c:catAx>
      <c:valAx>
        <c:axId val="233742336"/>
        <c:scaling>
          <c:orientation val="minMax"/>
        </c:scaling>
        <c:delete val="0"/>
        <c:axPos val="l"/>
        <c:majorGridlines/>
        <c:numFmt formatCode="_(* #,##0.00_);_(* \(#,##0.00\);_(* &quot;-&quot;??_);_(@_)" sourceLinked="1"/>
        <c:majorTickMark val="out"/>
        <c:minorTickMark val="none"/>
        <c:tickLblPos val="nextTo"/>
        <c:crossAx val="23374054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https://p2pu.org/en/courses/2331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45720</xdr:colOff>
      <xdr:row>0</xdr:row>
      <xdr:rowOff>83820</xdr:rowOff>
    </xdr:from>
    <xdr:to>
      <xdr:col>5</xdr:col>
      <xdr:colOff>144145</xdr:colOff>
      <xdr:row>3</xdr:row>
      <xdr:rowOff>86598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D45C75F-EB20-4CFF-A9ED-FDE369B6F4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2"/>
            </a:ext>
          </a:extLst>
        </a:blip>
        <a:stretch>
          <a:fillRect/>
        </a:stretch>
      </xdr:blipFill>
      <xdr:spPr>
        <a:xfrm>
          <a:off x="3512820" y="83820"/>
          <a:ext cx="933450" cy="53173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83820</xdr:colOff>
      <xdr:row>17</xdr:row>
      <xdr:rowOff>45720</xdr:rowOff>
    </xdr:from>
    <xdr:to>
      <xdr:col>16</xdr:col>
      <xdr:colOff>60960</xdr:colOff>
      <xdr:row>30</xdr:row>
      <xdr:rowOff>41910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745067</xdr:colOff>
      <xdr:row>17</xdr:row>
      <xdr:rowOff>80433</xdr:rowOff>
    </xdr:from>
    <xdr:to>
      <xdr:col>4</xdr:col>
      <xdr:colOff>1024467</xdr:colOff>
      <xdr:row>33</xdr:row>
      <xdr:rowOff>114300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197225</xdr:colOff>
      <xdr:row>0</xdr:row>
      <xdr:rowOff>62753</xdr:rowOff>
    </xdr:from>
    <xdr:to>
      <xdr:col>3</xdr:col>
      <xdr:colOff>535246</xdr:colOff>
      <xdr:row>2</xdr:row>
      <xdr:rowOff>26894</xdr:rowOff>
    </xdr:to>
    <xdr:pic>
      <xdr:nvPicPr>
        <xdr:cNvPr id="2" name="Picture 1" descr="C:\Users\Chris\AppData\Local\Microsoft\Windows\INetCache\IE\EJFCM19X\Computer-cartoon[1].jpg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9413" y="62753"/>
          <a:ext cx="338021" cy="40341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Query from MS Access Database" connectionId="1" xr16:uid="{00000000-0016-0000-0D00-000000000000}" autoFormatId="16" applyNumberFormats="0" applyBorderFormats="0" applyFontFormats="1" applyPatternFormats="1" applyAlignmentFormats="0" applyWidthHeightFormats="0">
  <queryTableRefresh nextId="22">
    <queryTableFields count="21">
      <queryTableField id="1" name="OrderID" tableColumnId="1"/>
      <queryTableField id="2" name="CustomerID" tableColumnId="2"/>
      <queryTableField id="3" name="EmployeeID" tableColumnId="3"/>
      <queryTableField id="4" name="OrderDate" tableColumnId="4"/>
      <queryTableField id="5" name="RequiredDate" tableColumnId="5"/>
      <queryTableField id="6" name="ShippedDate" tableColumnId="6"/>
      <queryTableField id="7" name="ShipVia" tableColumnId="7"/>
      <queryTableField id="8" name="Freight" tableColumnId="8"/>
      <queryTableField id="9" name="ShipName" tableColumnId="9"/>
      <queryTableField id="10" name="ShipAddress" tableColumnId="10"/>
      <queryTableField id="11" name="ShipCity" tableColumnId="11"/>
      <queryTableField id="12" name="ShipRegion" tableColumnId="12"/>
      <queryTableField id="13" name="ShipPostalCode" tableColumnId="13"/>
      <queryTableField id="14" name="ShipCountry" tableColumnId="14"/>
      <queryTableField id="15" name="ContactName" tableColumnId="15"/>
      <queryTableField id="16" name="ContactTitle" tableColumnId="16"/>
      <queryTableField id="17" name="Country" tableColumnId="17"/>
      <queryTableField id="18" name="Fax" tableColumnId="18"/>
      <queryTableField id="19" name="Phone" tableColumnId="19"/>
      <queryTableField id="20" name="PostalCode" tableColumnId="20"/>
      <queryTableField id="21" name="Region" tableColumnId="21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INVENTORY" displayName="INVENTORY" ref="A1:U81" tableType="queryTable" totalsRowShown="0" headerRowDxfId="13">
  <autoFilter ref="A1:U81" xr:uid="{00000000-0009-0000-0100-000001000000}"/>
  <tableColumns count="21">
    <tableColumn id="1" xr3:uid="{00000000-0010-0000-0000-000001000000}" uniqueName="1" name="OrderID" queryTableFieldId="1"/>
    <tableColumn id="2" xr3:uid="{00000000-0010-0000-0000-000002000000}" uniqueName="2" name="CustomerID" queryTableFieldId="2"/>
    <tableColumn id="3" xr3:uid="{00000000-0010-0000-0000-000003000000}" uniqueName="3" name="EmployeeID" queryTableFieldId="3"/>
    <tableColumn id="4" xr3:uid="{00000000-0010-0000-0000-000004000000}" uniqueName="4" name="OrderDate" queryTableFieldId="4" dataDxfId="12"/>
    <tableColumn id="5" xr3:uid="{00000000-0010-0000-0000-000005000000}" uniqueName="5" name="RequiredDate" queryTableFieldId="5" dataDxfId="11"/>
    <tableColumn id="6" xr3:uid="{00000000-0010-0000-0000-000006000000}" uniqueName="6" name="ShippedDate" queryTableFieldId="6" dataDxfId="10"/>
    <tableColumn id="7" xr3:uid="{00000000-0010-0000-0000-000007000000}" uniqueName="7" name="ShipVia" queryTableFieldId="7"/>
    <tableColumn id="8" xr3:uid="{00000000-0010-0000-0000-000008000000}" uniqueName="8" name="Freight" queryTableFieldId="8"/>
    <tableColumn id="9" xr3:uid="{00000000-0010-0000-0000-000009000000}" uniqueName="9" name="ShipName" queryTableFieldId="9"/>
    <tableColumn id="10" xr3:uid="{00000000-0010-0000-0000-00000A000000}" uniqueName="10" name="ShipAddress" queryTableFieldId="10"/>
    <tableColumn id="11" xr3:uid="{00000000-0010-0000-0000-00000B000000}" uniqueName="11" name="ShipCity" queryTableFieldId="11"/>
    <tableColumn id="12" xr3:uid="{00000000-0010-0000-0000-00000C000000}" uniqueName="12" name="ShipRegion" queryTableFieldId="12"/>
    <tableColumn id="13" xr3:uid="{00000000-0010-0000-0000-00000D000000}" uniqueName="13" name="ShipPostalCode" queryTableFieldId="13"/>
    <tableColumn id="14" xr3:uid="{00000000-0010-0000-0000-00000E000000}" uniqueName="14" name="ShipCountry" queryTableFieldId="14"/>
    <tableColumn id="15" xr3:uid="{00000000-0010-0000-0000-00000F000000}" uniqueName="15" name="ContactName" queryTableFieldId="15"/>
    <tableColumn id="16" xr3:uid="{00000000-0010-0000-0000-000010000000}" uniqueName="16" name="ContactTitle" queryTableFieldId="16"/>
    <tableColumn id="17" xr3:uid="{00000000-0010-0000-0000-000011000000}" uniqueName="17" name="Country" queryTableFieldId="17"/>
    <tableColumn id="18" xr3:uid="{00000000-0010-0000-0000-000012000000}" uniqueName="18" name="Fax" queryTableFieldId="18"/>
    <tableColumn id="19" xr3:uid="{00000000-0010-0000-0000-000013000000}" uniqueName="19" name="Phone" queryTableFieldId="19"/>
    <tableColumn id="20" xr3:uid="{00000000-0010-0000-0000-000014000000}" uniqueName="20" name="PostalCode" queryTableFieldId="20"/>
    <tableColumn id="21" xr3:uid="{00000000-0010-0000-0000-000015000000}" uniqueName="21" name="Region" queryTableFieldId="21"/>
  </tableColumns>
  <tableStyleInfo name="TableStyleLight6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Revenue" displayName="Revenue" ref="A3:F13" totalsRowShown="0" headerRowDxfId="9" dataDxfId="7" headerRowBorderDxfId="8" tableBorderDxfId="6" dataCellStyle="Comma">
  <autoFilter ref="A3:F13" xr:uid="{00000000-0009-0000-0100-000002000000}"/>
  <tableColumns count="6">
    <tableColumn id="1" xr3:uid="{00000000-0010-0000-0100-000001000000}" name="Clothing" dataDxfId="5"/>
    <tableColumn id="2" xr3:uid="{00000000-0010-0000-0100-000002000000}" name="North" dataDxfId="4" dataCellStyle="Comma"/>
    <tableColumn id="3" xr3:uid="{00000000-0010-0000-0100-000003000000}" name="South" dataDxfId="3" dataCellStyle="Comma"/>
    <tableColumn id="4" xr3:uid="{00000000-0010-0000-0100-000004000000}" name="East" dataDxfId="2" dataCellStyle="Comma"/>
    <tableColumn id="5" xr3:uid="{00000000-0010-0000-0100-000005000000}" name="West" dataDxfId="1" dataCellStyle="Comma"/>
    <tableColumn id="6" xr3:uid="{00000000-0010-0000-0100-000006000000}" name="Total" dataDxfId="0" dataCellStyle="Currency 2">
      <calculatedColumnFormula>SUM(B4:E4)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Slice">
  <a:themeElements>
    <a:clrScheme name="Blue Green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Slice">
      <a:maj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Slice">
      <a:fillStyleLst>
        <a:solidFill>
          <a:schemeClr val="phClr"/>
        </a:solidFill>
        <a:gradFill rotWithShape="1">
          <a:gsLst>
            <a:gs pos="0">
              <a:schemeClr val="phClr">
                <a:tint val="62000"/>
                <a:hueMod val="94000"/>
                <a:satMod val="140000"/>
                <a:lumMod val="110000"/>
              </a:schemeClr>
            </a:gs>
            <a:gs pos="100000">
              <a:schemeClr val="phClr">
                <a:tint val="84000"/>
                <a:satMod val="16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hueMod val="94000"/>
                <a:satMod val="130000"/>
                <a:lumMod val="128000"/>
              </a:schemeClr>
            </a:gs>
            <a:gs pos="100000">
              <a:schemeClr val="phClr">
                <a:shade val="94000"/>
                <a:lumMod val="88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>
              <a:tint val="76000"/>
              <a:alpha val="60000"/>
              <a:hueMod val="94000"/>
            </a:schemeClr>
          </a:solidFill>
          <a:prstDash val="solid"/>
        </a:ln>
        <a:ln w="15875" cap="rnd" cmpd="sng" algn="ctr">
          <a:solidFill>
            <a:schemeClr val="phClr">
              <a:hueMod val="94000"/>
            </a:schemeClr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25400" dist="12700" dir="13500000">
              <a:srgbClr val="000000">
                <a:alpha val="45000"/>
              </a:srgbClr>
            </a:innerShdw>
          </a:effectLst>
        </a:effectStyle>
        <a:effectStyle>
          <a:effectLst>
            <a:outerShdw blurRad="50800" dist="38100" dir="5400000" rotWithShape="0">
              <a:srgbClr val="000000">
                <a:alpha val="46000"/>
              </a:srgbClr>
            </a:outerShdw>
          </a:effectLst>
          <a:scene3d>
            <a:camera prst="orthographicFront">
              <a:rot lat="0" lon="0" rev="0"/>
            </a:camera>
            <a:lightRig rig="threePt" dir="t"/>
          </a:scene3d>
          <a:sp3d prstMaterial="plastic">
            <a:bevelT w="25400" h="25400"/>
          </a:sp3d>
        </a:effectStyle>
      </a:effectStyleLst>
      <a:bgFillStyleLst>
        <a:solidFill>
          <a:schemeClr val="phClr"/>
        </a:solidFill>
        <a:gradFill rotWithShape="1">
          <a:gsLst>
            <a:gs pos="1000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lin ang="6120000" scaled="1"/>
        </a:gradFill>
        <a:gradFill rotWithShape="1">
          <a:gsLst>
            <a:gs pos="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path path="circle">
            <a:fillToRect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Slice" id="{0507925B-6AC9-4358-8E18-C330545D08F8}" vid="{13FEC7C6-62A9-40C4-99D2-581AACACAA2F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table" Target="../tables/table1.xml"/><Relationship Id="rId1" Type="http://schemas.openxmlformats.org/officeDocument/2006/relationships/vmlDrawing" Target="../drawings/vmlDrawing1.v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3.xm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9"/>
  <sheetViews>
    <sheetView tabSelected="1" workbookViewId="0">
      <selection activeCell="B1" sqref="B1"/>
    </sheetView>
  </sheetViews>
  <sheetFormatPr defaultRowHeight="12.5" x14ac:dyDescent="0.25"/>
  <cols>
    <col min="1" max="1" width="10.1796875" customWidth="1"/>
    <col min="2" max="2" width="11.1796875" customWidth="1"/>
    <col min="3" max="3" width="10.1796875" customWidth="1"/>
    <col min="4" max="4" width="11.1796875" customWidth="1"/>
    <col min="6" max="6" width="13.81640625" customWidth="1"/>
    <col min="7" max="7" width="12" customWidth="1"/>
    <col min="8" max="8" width="13.81640625" customWidth="1"/>
  </cols>
  <sheetData>
    <row r="1" spans="1:8" ht="25.5" x14ac:dyDescent="0.55000000000000004">
      <c r="A1" s="1" t="s">
        <v>0</v>
      </c>
      <c r="B1" s="1"/>
      <c r="C1" s="1"/>
      <c r="D1" s="1"/>
      <c r="E1" s="1"/>
      <c r="F1" s="1"/>
      <c r="G1" s="1"/>
      <c r="H1" s="1"/>
    </row>
    <row r="2" spans="1:8" ht="25.5" x14ac:dyDescent="0.55000000000000004">
      <c r="A2" s="1" t="s">
        <v>1</v>
      </c>
      <c r="B2" s="1"/>
      <c r="C2" s="1"/>
      <c r="D2" s="1"/>
      <c r="E2" s="1"/>
      <c r="F2" s="1"/>
      <c r="G2" s="1"/>
      <c r="H2" s="1"/>
    </row>
    <row r="3" spans="1:8" ht="13" thickBot="1" x14ac:dyDescent="0.3"/>
    <row r="4" spans="1:8" ht="14" thickTop="1" thickBot="1" x14ac:dyDescent="0.35">
      <c r="A4" s="8"/>
      <c r="B4" s="9" t="s">
        <v>2</v>
      </c>
      <c r="C4" s="9" t="s">
        <v>3</v>
      </c>
      <c r="D4" s="9" t="s">
        <v>4</v>
      </c>
      <c r="E4" s="9" t="s">
        <v>5</v>
      </c>
      <c r="F4" s="9" t="s">
        <v>6</v>
      </c>
      <c r="G4" s="9" t="s">
        <v>7</v>
      </c>
      <c r="H4" s="10" t="s">
        <v>8</v>
      </c>
    </row>
    <row r="5" spans="1:8" ht="13.5" thickTop="1" x14ac:dyDescent="0.3">
      <c r="A5" s="2" t="s">
        <v>9</v>
      </c>
      <c r="B5" s="3">
        <v>1000</v>
      </c>
      <c r="C5" s="3">
        <v>50</v>
      </c>
      <c r="D5" s="3">
        <f>+B5-C5</f>
        <v>950</v>
      </c>
      <c r="E5" s="3">
        <v>15</v>
      </c>
      <c r="F5" s="3">
        <f>D5*E5</f>
        <v>14250</v>
      </c>
      <c r="G5" s="3">
        <v>5000</v>
      </c>
      <c r="H5" s="4">
        <f>F5-G5</f>
        <v>9250</v>
      </c>
    </row>
    <row r="6" spans="1:8" ht="13" x14ac:dyDescent="0.3">
      <c r="A6" s="2" t="s">
        <v>10</v>
      </c>
      <c r="B6" s="3">
        <v>3000</v>
      </c>
      <c r="C6" s="3">
        <v>50</v>
      </c>
      <c r="D6" s="3">
        <f t="shared" ref="D6:D16" si="0">+B6-C6</f>
        <v>2950</v>
      </c>
      <c r="E6" s="3">
        <v>15</v>
      </c>
      <c r="F6" s="3">
        <f t="shared" ref="F6:F16" si="1">D6*E6</f>
        <v>44250</v>
      </c>
      <c r="G6" s="3">
        <v>5000</v>
      </c>
      <c r="H6" s="4"/>
    </row>
    <row r="7" spans="1:8" ht="13" x14ac:dyDescent="0.3">
      <c r="A7" s="2" t="s">
        <v>11</v>
      </c>
      <c r="B7" s="3">
        <v>5000</v>
      </c>
      <c r="C7" s="3">
        <v>50</v>
      </c>
      <c r="D7" s="3">
        <f t="shared" si="0"/>
        <v>4950</v>
      </c>
      <c r="E7" s="3">
        <v>15</v>
      </c>
      <c r="F7" s="3">
        <f t="shared" si="1"/>
        <v>74250</v>
      </c>
      <c r="G7" s="3">
        <v>500</v>
      </c>
      <c r="H7" s="4"/>
    </row>
    <row r="8" spans="1:8" ht="13" x14ac:dyDescent="0.3">
      <c r="A8" s="2" t="s">
        <v>12</v>
      </c>
      <c r="B8" s="3">
        <v>7000</v>
      </c>
      <c r="C8" s="3">
        <v>50</v>
      </c>
      <c r="D8" s="3">
        <f t="shared" si="0"/>
        <v>6950</v>
      </c>
      <c r="E8" s="3">
        <v>18</v>
      </c>
      <c r="F8" s="3">
        <f t="shared" si="1"/>
        <v>125100</v>
      </c>
      <c r="G8" s="3">
        <v>5000</v>
      </c>
      <c r="H8" s="4"/>
    </row>
    <row r="9" spans="1:8" ht="13" x14ac:dyDescent="0.3">
      <c r="A9" s="2" t="s">
        <v>13</v>
      </c>
      <c r="B9" s="3">
        <v>5000</v>
      </c>
      <c r="C9" s="3">
        <v>70</v>
      </c>
      <c r="D9" s="3">
        <f t="shared" si="0"/>
        <v>4930</v>
      </c>
      <c r="E9" s="3">
        <v>18</v>
      </c>
      <c r="F9" s="3">
        <f t="shared" si="1"/>
        <v>88740</v>
      </c>
      <c r="G9" s="3">
        <v>6000</v>
      </c>
      <c r="H9" s="4"/>
    </row>
    <row r="10" spans="1:8" ht="13" x14ac:dyDescent="0.3">
      <c r="A10" s="2" t="s">
        <v>14</v>
      </c>
      <c r="B10" s="3">
        <v>9000</v>
      </c>
      <c r="C10" s="3">
        <v>75</v>
      </c>
      <c r="D10" s="3">
        <f t="shared" si="0"/>
        <v>8925</v>
      </c>
      <c r="E10" s="3">
        <v>18</v>
      </c>
      <c r="F10" s="3">
        <f t="shared" si="1"/>
        <v>160650</v>
      </c>
      <c r="G10" s="3">
        <v>6000</v>
      </c>
      <c r="H10" s="4"/>
    </row>
    <row r="11" spans="1:8" ht="13" x14ac:dyDescent="0.3">
      <c r="A11" s="2" t="s">
        <v>15</v>
      </c>
      <c r="B11" s="3">
        <v>5500</v>
      </c>
      <c r="C11" s="3">
        <v>30</v>
      </c>
      <c r="D11" s="3">
        <f t="shared" si="0"/>
        <v>5470</v>
      </c>
      <c r="E11" s="3">
        <v>15</v>
      </c>
      <c r="F11" s="3">
        <f t="shared" si="1"/>
        <v>82050</v>
      </c>
      <c r="G11" s="3">
        <v>6000</v>
      </c>
      <c r="H11" s="4"/>
    </row>
    <row r="12" spans="1:8" ht="13" x14ac:dyDescent="0.3">
      <c r="A12" s="2" t="s">
        <v>16</v>
      </c>
      <c r="B12" s="3">
        <v>7500</v>
      </c>
      <c r="C12" s="3">
        <v>50</v>
      </c>
      <c r="D12" s="3">
        <f t="shared" si="0"/>
        <v>7450</v>
      </c>
      <c r="E12" s="3">
        <v>15</v>
      </c>
      <c r="F12" s="3">
        <f t="shared" si="1"/>
        <v>111750</v>
      </c>
      <c r="G12" s="3">
        <v>5000</v>
      </c>
      <c r="H12" s="4"/>
    </row>
    <row r="13" spans="1:8" ht="13" x14ac:dyDescent="0.3">
      <c r="A13" s="2" t="s">
        <v>17</v>
      </c>
      <c r="B13" s="3">
        <v>3300</v>
      </c>
      <c r="C13" s="3">
        <v>60</v>
      </c>
      <c r="D13" s="3">
        <f t="shared" si="0"/>
        <v>3240</v>
      </c>
      <c r="E13" s="3">
        <v>15</v>
      </c>
      <c r="F13" s="3">
        <f t="shared" si="1"/>
        <v>48600</v>
      </c>
      <c r="G13" s="3">
        <v>5000</v>
      </c>
      <c r="H13" s="4"/>
    </row>
    <row r="14" spans="1:8" ht="13" x14ac:dyDescent="0.3">
      <c r="A14" s="2" t="s">
        <v>18</v>
      </c>
      <c r="B14" s="3">
        <v>2000</v>
      </c>
      <c r="C14" s="3">
        <v>100</v>
      </c>
      <c r="D14" s="3">
        <f t="shared" si="0"/>
        <v>1900</v>
      </c>
      <c r="E14" s="3">
        <v>18</v>
      </c>
      <c r="F14" s="3">
        <f t="shared" si="1"/>
        <v>34200</v>
      </c>
      <c r="G14" s="3">
        <v>6000</v>
      </c>
      <c r="H14" s="4"/>
    </row>
    <row r="15" spans="1:8" ht="13" x14ac:dyDescent="0.3">
      <c r="A15" s="2" t="s">
        <v>19</v>
      </c>
      <c r="B15" s="3">
        <v>12000</v>
      </c>
      <c r="C15" s="3">
        <v>250</v>
      </c>
      <c r="D15" s="3">
        <f t="shared" si="0"/>
        <v>11750</v>
      </c>
      <c r="E15" s="3">
        <v>18</v>
      </c>
      <c r="F15" s="3">
        <f t="shared" si="1"/>
        <v>211500</v>
      </c>
      <c r="G15" s="3">
        <v>6000</v>
      </c>
      <c r="H15" s="4"/>
    </row>
    <row r="16" spans="1:8" ht="13.5" thickBot="1" x14ac:dyDescent="0.35">
      <c r="A16" s="5" t="s">
        <v>20</v>
      </c>
      <c r="B16" s="6">
        <v>19000</v>
      </c>
      <c r="C16" s="6">
        <v>200</v>
      </c>
      <c r="D16" s="6">
        <f t="shared" si="0"/>
        <v>18800</v>
      </c>
      <c r="E16" s="6">
        <v>19</v>
      </c>
      <c r="F16" s="6">
        <f t="shared" si="1"/>
        <v>357200</v>
      </c>
      <c r="G16" s="6">
        <v>6000</v>
      </c>
      <c r="H16" s="7"/>
    </row>
    <row r="17" spans="1:8" ht="13.5" thickTop="1" x14ac:dyDescent="0.3">
      <c r="A17" s="2"/>
      <c r="B17" s="3"/>
      <c r="C17" s="3"/>
      <c r="D17" s="3"/>
      <c r="E17" s="3"/>
      <c r="F17" s="3"/>
      <c r="G17" s="3"/>
      <c r="H17" s="4"/>
    </row>
    <row r="18" spans="1:8" ht="13.5" thickBot="1" x14ac:dyDescent="0.35">
      <c r="A18" s="5" t="s">
        <v>21</v>
      </c>
      <c r="B18" s="6">
        <f>SUM(B5:B17)</f>
        <v>79300</v>
      </c>
      <c r="C18" s="6">
        <f t="shared" ref="C18:H18" si="2">SUM(C5:C17)</f>
        <v>1035</v>
      </c>
      <c r="D18" s="6">
        <f t="shared" si="2"/>
        <v>78265</v>
      </c>
      <c r="E18" s="6"/>
      <c r="F18" s="6">
        <f t="shared" si="2"/>
        <v>1352540</v>
      </c>
      <c r="G18" s="6">
        <f t="shared" si="2"/>
        <v>61500</v>
      </c>
      <c r="H18" s="7">
        <f t="shared" si="2"/>
        <v>9250</v>
      </c>
    </row>
    <row r="19" spans="1:8" ht="13" thickTop="1" x14ac:dyDescent="0.25"/>
  </sheetData>
  <phoneticPr fontId="5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10"/>
  <sheetViews>
    <sheetView workbookViewId="0"/>
  </sheetViews>
  <sheetFormatPr defaultRowHeight="12.5" x14ac:dyDescent="0.25"/>
  <cols>
    <col min="1" max="1" width="10.1796875" customWidth="1"/>
    <col min="3" max="3" width="11" bestFit="1" customWidth="1"/>
  </cols>
  <sheetData>
    <row r="1" spans="1:6" ht="13" x14ac:dyDescent="0.3">
      <c r="A1" s="61" t="s">
        <v>687</v>
      </c>
      <c r="B1" s="62" t="s">
        <v>688</v>
      </c>
      <c r="C1" s="61" t="s">
        <v>709</v>
      </c>
      <c r="D1" s="61" t="s">
        <v>245</v>
      </c>
      <c r="E1" s="63" t="s">
        <v>689</v>
      </c>
      <c r="F1" s="63" t="s">
        <v>690</v>
      </c>
    </row>
    <row r="2" spans="1:6" x14ac:dyDescent="0.25">
      <c r="A2" s="67">
        <v>35071</v>
      </c>
      <c r="B2" s="60" t="s">
        <v>691</v>
      </c>
      <c r="C2" s="60" t="s">
        <v>692</v>
      </c>
      <c r="D2" s="60" t="s">
        <v>256</v>
      </c>
      <c r="E2" s="68">
        <v>48</v>
      </c>
      <c r="F2" s="69">
        <v>22</v>
      </c>
    </row>
    <row r="3" spans="1:6" x14ac:dyDescent="0.25">
      <c r="A3" s="67">
        <v>35076</v>
      </c>
      <c r="B3" s="60" t="s">
        <v>694</v>
      </c>
      <c r="C3" s="60" t="s">
        <v>692</v>
      </c>
      <c r="D3" s="60" t="s">
        <v>695</v>
      </c>
      <c r="E3" s="68">
        <v>119</v>
      </c>
      <c r="F3" s="69">
        <v>22</v>
      </c>
    </row>
    <row r="4" spans="1:6" x14ac:dyDescent="0.25">
      <c r="A4" s="67">
        <v>35083</v>
      </c>
      <c r="B4" s="60" t="s">
        <v>694</v>
      </c>
      <c r="C4" s="60" t="s">
        <v>696</v>
      </c>
      <c r="D4" s="60" t="s">
        <v>695</v>
      </c>
      <c r="E4" s="68">
        <v>70</v>
      </c>
      <c r="F4" s="69">
        <v>18</v>
      </c>
    </row>
    <row r="5" spans="1:6" x14ac:dyDescent="0.25">
      <c r="A5" s="67">
        <v>35084</v>
      </c>
      <c r="B5" s="60" t="s">
        <v>691</v>
      </c>
      <c r="C5" s="60" t="s">
        <v>697</v>
      </c>
      <c r="D5" s="60" t="s">
        <v>698</v>
      </c>
      <c r="E5" s="68">
        <v>113</v>
      </c>
      <c r="F5" s="69">
        <v>20</v>
      </c>
    </row>
    <row r="6" spans="1:6" x14ac:dyDescent="0.25">
      <c r="A6" s="67">
        <v>35091</v>
      </c>
      <c r="B6" s="60" t="s">
        <v>694</v>
      </c>
      <c r="C6" s="60" t="s">
        <v>692</v>
      </c>
      <c r="D6" s="60" t="s">
        <v>699</v>
      </c>
      <c r="E6" s="68">
        <v>115</v>
      </c>
      <c r="F6" s="69">
        <v>22</v>
      </c>
    </row>
    <row r="7" spans="1:6" x14ac:dyDescent="0.25">
      <c r="A7" s="67">
        <v>35096</v>
      </c>
      <c r="B7" s="60" t="s">
        <v>694</v>
      </c>
      <c r="C7" s="60" t="s">
        <v>696</v>
      </c>
      <c r="D7" s="60" t="s">
        <v>256</v>
      </c>
      <c r="E7" s="68">
        <v>118</v>
      </c>
      <c r="F7" s="69">
        <v>18</v>
      </c>
    </row>
    <row r="8" spans="1:6" x14ac:dyDescent="0.25">
      <c r="A8" s="67">
        <v>35104</v>
      </c>
      <c r="B8" s="60" t="s">
        <v>691</v>
      </c>
      <c r="C8" s="60" t="s">
        <v>696</v>
      </c>
      <c r="D8" s="60" t="s">
        <v>701</v>
      </c>
      <c r="E8" s="68">
        <v>68</v>
      </c>
      <c r="F8" s="69">
        <v>18</v>
      </c>
    </row>
    <row r="9" spans="1:6" x14ac:dyDescent="0.25">
      <c r="A9" s="67">
        <v>35106</v>
      </c>
      <c r="B9" s="60" t="s">
        <v>694</v>
      </c>
      <c r="C9" s="60" t="s">
        <v>696</v>
      </c>
      <c r="D9" s="60" t="s">
        <v>256</v>
      </c>
      <c r="E9" s="68">
        <v>102</v>
      </c>
      <c r="F9" s="69">
        <v>18</v>
      </c>
    </row>
    <row r="10" spans="1:6" x14ac:dyDescent="0.25">
      <c r="A10" s="67"/>
      <c r="B10" s="60"/>
      <c r="C10" s="60"/>
      <c r="D10" s="60"/>
      <c r="E10" s="68"/>
      <c r="F10" s="69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15"/>
  <sheetViews>
    <sheetView workbookViewId="0">
      <selection sqref="A1:C1"/>
    </sheetView>
  </sheetViews>
  <sheetFormatPr defaultRowHeight="12.5" x14ac:dyDescent="0.25"/>
  <cols>
    <col min="1" max="1" width="24.1796875" bestFit="1" customWidth="1"/>
    <col min="2" max="3" width="10.1796875" bestFit="1" customWidth="1"/>
    <col min="4" max="4" width="16.1796875" bestFit="1" customWidth="1"/>
    <col min="5" max="5" width="9.1796875" bestFit="1" customWidth="1"/>
    <col min="6" max="7" width="10.1796875" bestFit="1" customWidth="1"/>
  </cols>
  <sheetData>
    <row r="1" spans="1:8" ht="20" x14ac:dyDescent="0.4">
      <c r="A1" s="91" t="s">
        <v>31</v>
      </c>
      <c r="B1" s="91"/>
      <c r="C1" s="91"/>
    </row>
    <row r="2" spans="1:8" ht="13" x14ac:dyDescent="0.3">
      <c r="A2" s="30" t="s">
        <v>30</v>
      </c>
      <c r="B2" s="31">
        <v>123</v>
      </c>
    </row>
    <row r="7" spans="1:8" ht="13" x14ac:dyDescent="0.3">
      <c r="A7" s="12" t="s">
        <v>32</v>
      </c>
      <c r="B7" s="12" t="s">
        <v>33</v>
      </c>
      <c r="C7" s="12" t="s">
        <v>34</v>
      </c>
      <c r="D7" s="12" t="s">
        <v>35</v>
      </c>
      <c r="E7" s="12" t="s">
        <v>36</v>
      </c>
      <c r="F7" s="12" t="s">
        <v>4</v>
      </c>
      <c r="G7" s="12" t="s">
        <v>930</v>
      </c>
      <c r="H7" s="12" t="s">
        <v>931</v>
      </c>
    </row>
    <row r="8" spans="1:8" ht="13" x14ac:dyDescent="0.3">
      <c r="A8" s="13" t="s">
        <v>37</v>
      </c>
      <c r="B8" s="14">
        <v>9.99</v>
      </c>
      <c r="C8" s="14">
        <v>25</v>
      </c>
      <c r="D8" s="14">
        <f>B8*C8</f>
        <v>249.75</v>
      </c>
      <c r="E8" s="14">
        <f>0.07*D8</f>
        <v>17.482500000000002</v>
      </c>
      <c r="F8" s="14">
        <f>D8+E8</f>
        <v>267.23250000000002</v>
      </c>
      <c r="G8" s="14">
        <v>300</v>
      </c>
    </row>
    <row r="9" spans="1:8" ht="13" x14ac:dyDescent="0.3">
      <c r="A9" s="13" t="s">
        <v>38</v>
      </c>
      <c r="B9" s="14">
        <v>23.98</v>
      </c>
      <c r="C9" s="14">
        <v>5</v>
      </c>
      <c r="D9" s="14">
        <f>B9*C9</f>
        <v>119.9</v>
      </c>
      <c r="E9" s="14">
        <f>0.07*D9</f>
        <v>8.3930000000000007</v>
      </c>
      <c r="F9" s="14">
        <f>D9+E9</f>
        <v>128.29300000000001</v>
      </c>
      <c r="G9" s="14">
        <v>125</v>
      </c>
    </row>
    <row r="10" spans="1:8" ht="13" x14ac:dyDescent="0.3">
      <c r="A10" s="13" t="s">
        <v>39</v>
      </c>
      <c r="B10" s="14">
        <v>89.24</v>
      </c>
      <c r="C10" s="14">
        <v>2</v>
      </c>
      <c r="D10" s="14">
        <f>B10*C10</f>
        <v>178.48</v>
      </c>
      <c r="E10" s="14">
        <f>0.07*D10</f>
        <v>12.493600000000001</v>
      </c>
      <c r="F10" s="14">
        <f>D10+E10</f>
        <v>190.97359999999998</v>
      </c>
      <c r="G10" s="14">
        <v>193</v>
      </c>
    </row>
    <row r="11" spans="1:8" ht="13" x14ac:dyDescent="0.3">
      <c r="A11" s="13" t="s">
        <v>40</v>
      </c>
      <c r="B11" s="14">
        <v>75</v>
      </c>
      <c r="C11" s="14">
        <v>3</v>
      </c>
      <c r="D11" s="14">
        <f>B11*C11</f>
        <v>225</v>
      </c>
      <c r="E11" s="14">
        <f>0.07*D11</f>
        <v>15.750000000000002</v>
      </c>
      <c r="F11" s="14">
        <f>D11+E11</f>
        <v>240.75</v>
      </c>
      <c r="G11" s="14">
        <v>5000</v>
      </c>
    </row>
    <row r="12" spans="1:8" ht="13" x14ac:dyDescent="0.3">
      <c r="A12" s="13" t="s">
        <v>41</v>
      </c>
      <c r="B12" s="14">
        <v>5.9</v>
      </c>
      <c r="C12" s="14">
        <v>1200</v>
      </c>
      <c r="D12" s="14">
        <f>B12*C12</f>
        <v>7080</v>
      </c>
      <c r="E12" s="14">
        <f>0.07*D12</f>
        <v>495.6</v>
      </c>
      <c r="F12" s="14">
        <f>D12+E12</f>
        <v>7575.6</v>
      </c>
      <c r="G12" s="14">
        <v>400</v>
      </c>
    </row>
    <row r="13" spans="1:8" ht="13" x14ac:dyDescent="0.3">
      <c r="A13" s="13"/>
      <c r="B13" s="14"/>
      <c r="C13" s="14"/>
      <c r="D13" s="14"/>
      <c r="E13" s="14"/>
      <c r="F13" s="14"/>
    </row>
    <row r="14" spans="1:8" ht="13" x14ac:dyDescent="0.3">
      <c r="A14" s="13" t="s">
        <v>42</v>
      </c>
      <c r="B14" s="14">
        <f>SUM(E8:E12)</f>
        <v>549.71910000000003</v>
      </c>
      <c r="C14" s="14"/>
      <c r="D14" s="14"/>
      <c r="E14" s="14"/>
      <c r="F14" s="14"/>
    </row>
    <row r="15" spans="1:8" ht="13" x14ac:dyDescent="0.3">
      <c r="A15" s="13" t="s">
        <v>43</v>
      </c>
      <c r="B15" s="14">
        <f>SUM(F8:F12)</f>
        <v>8402.8490999999995</v>
      </c>
      <c r="C15" s="14"/>
      <c r="D15" s="14"/>
      <c r="E15" s="14"/>
      <c r="F15" s="14"/>
    </row>
  </sheetData>
  <mergeCells count="1">
    <mergeCell ref="A1:C1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I51"/>
  <sheetViews>
    <sheetView workbookViewId="0">
      <selection activeCell="A2" sqref="A2"/>
    </sheetView>
  </sheetViews>
  <sheetFormatPr defaultRowHeight="12.5" x14ac:dyDescent="0.25"/>
  <cols>
    <col min="1" max="1" width="15" customWidth="1"/>
    <col min="4" max="4" width="17.81640625" bestFit="1" customWidth="1"/>
    <col min="5" max="5" width="12.1796875" bestFit="1" customWidth="1"/>
    <col min="6" max="6" width="15.1796875" bestFit="1" customWidth="1"/>
    <col min="7" max="7" width="20.81640625" bestFit="1" customWidth="1"/>
    <col min="8" max="8" width="20.1796875" bestFit="1" customWidth="1"/>
    <col min="9" max="9" width="16.81640625" bestFit="1" customWidth="1"/>
  </cols>
  <sheetData>
    <row r="1" spans="1:9" ht="14" x14ac:dyDescent="0.3">
      <c r="A1" s="92" t="s">
        <v>180</v>
      </c>
      <c r="B1" s="92"/>
      <c r="C1" s="92"/>
      <c r="D1" s="92"/>
    </row>
    <row r="2" spans="1:9" ht="14" x14ac:dyDescent="0.3">
      <c r="A2" s="45"/>
      <c r="B2" s="45"/>
      <c r="C2" s="45"/>
      <c r="D2" s="45"/>
    </row>
    <row r="3" spans="1:9" ht="14" x14ac:dyDescent="0.3">
      <c r="A3" s="45"/>
      <c r="B3" s="45"/>
      <c r="C3" s="45"/>
      <c r="D3" s="45"/>
    </row>
    <row r="5" spans="1:9" x14ac:dyDescent="0.25">
      <c r="A5" s="32" t="s">
        <v>26</v>
      </c>
      <c r="B5" s="32" t="s">
        <v>181</v>
      </c>
      <c r="C5" s="33" t="s">
        <v>182</v>
      </c>
      <c r="D5" s="33" t="s">
        <v>183</v>
      </c>
      <c r="E5" s="33" t="s">
        <v>184</v>
      </c>
      <c r="F5" s="46" t="s">
        <v>662</v>
      </c>
      <c r="G5" s="33" t="s">
        <v>185</v>
      </c>
      <c r="H5" s="33" t="s">
        <v>186</v>
      </c>
      <c r="I5" s="33" t="s">
        <v>722</v>
      </c>
    </row>
    <row r="6" spans="1:9" x14ac:dyDescent="0.25">
      <c r="A6" s="34" t="s">
        <v>187</v>
      </c>
      <c r="B6" s="34" t="s">
        <v>188</v>
      </c>
      <c r="C6" s="35">
        <v>35</v>
      </c>
      <c r="D6" s="35">
        <v>5</v>
      </c>
      <c r="E6" s="35"/>
      <c r="F6" s="39"/>
      <c r="G6" s="39"/>
      <c r="H6" s="35"/>
      <c r="I6" s="35">
        <v>5000</v>
      </c>
    </row>
    <row r="7" spans="1:9" x14ac:dyDescent="0.25">
      <c r="A7" s="34" t="s">
        <v>189</v>
      </c>
      <c r="B7" s="34" t="s">
        <v>190</v>
      </c>
      <c r="C7" s="35">
        <v>45</v>
      </c>
      <c r="D7" s="35">
        <v>20</v>
      </c>
      <c r="E7" s="35"/>
      <c r="F7" s="39"/>
      <c r="G7" s="39"/>
      <c r="H7" s="35"/>
      <c r="I7" s="35">
        <v>4000</v>
      </c>
    </row>
    <row r="8" spans="1:9" x14ac:dyDescent="0.25">
      <c r="A8" s="34" t="s">
        <v>9</v>
      </c>
      <c r="B8" s="34" t="s">
        <v>191</v>
      </c>
      <c r="C8" s="35">
        <v>55</v>
      </c>
      <c r="D8" s="35">
        <v>35</v>
      </c>
      <c r="E8" s="35"/>
      <c r="F8" s="39"/>
      <c r="G8" s="39"/>
      <c r="H8" s="35"/>
      <c r="I8" s="35">
        <v>15000</v>
      </c>
    </row>
    <row r="9" spans="1:9" x14ac:dyDescent="0.25">
      <c r="A9" s="34" t="s">
        <v>79</v>
      </c>
      <c r="B9" s="34" t="s">
        <v>191</v>
      </c>
      <c r="C9" s="35">
        <v>65</v>
      </c>
      <c r="D9" s="35">
        <v>30</v>
      </c>
      <c r="E9" s="35"/>
      <c r="F9" s="39"/>
      <c r="G9" s="39"/>
      <c r="H9" s="35"/>
      <c r="I9" s="35">
        <v>23000</v>
      </c>
    </row>
    <row r="10" spans="1:9" x14ac:dyDescent="0.25">
      <c r="A10" s="34" t="s">
        <v>192</v>
      </c>
      <c r="B10" s="34" t="s">
        <v>190</v>
      </c>
      <c r="C10" s="35">
        <v>32</v>
      </c>
      <c r="D10" s="35">
        <v>3</v>
      </c>
      <c r="E10" s="35"/>
      <c r="F10" s="39"/>
      <c r="G10" s="39"/>
      <c r="H10" s="35"/>
      <c r="I10" s="35">
        <v>18000</v>
      </c>
    </row>
    <row r="11" spans="1:9" x14ac:dyDescent="0.25">
      <c r="A11" s="34" t="s">
        <v>193</v>
      </c>
      <c r="B11" s="34" t="s">
        <v>188</v>
      </c>
      <c r="C11" s="35">
        <v>35</v>
      </c>
      <c r="D11" s="35">
        <v>2</v>
      </c>
      <c r="E11" s="35"/>
      <c r="F11" s="39"/>
      <c r="G11" s="39"/>
      <c r="H11" s="35"/>
      <c r="I11" s="35">
        <v>34000</v>
      </c>
    </row>
    <row r="12" spans="1:9" x14ac:dyDescent="0.25">
      <c r="A12" s="34" t="s">
        <v>194</v>
      </c>
      <c r="B12" s="34" t="s">
        <v>190</v>
      </c>
      <c r="C12" s="35">
        <v>41</v>
      </c>
      <c r="D12" s="35">
        <v>20</v>
      </c>
      <c r="E12" s="35"/>
      <c r="F12" s="39"/>
      <c r="G12" s="39"/>
      <c r="H12" s="35"/>
      <c r="I12" s="35">
        <v>5000</v>
      </c>
    </row>
    <row r="13" spans="1:9" x14ac:dyDescent="0.25">
      <c r="A13" s="34" t="s">
        <v>104</v>
      </c>
      <c r="B13" s="34" t="s">
        <v>190</v>
      </c>
      <c r="C13" s="35">
        <v>64</v>
      </c>
      <c r="D13" s="35">
        <v>20</v>
      </c>
      <c r="E13" s="35"/>
      <c r="F13" s="39"/>
      <c r="G13" s="39"/>
      <c r="H13" s="35"/>
      <c r="I13" s="35">
        <v>7000</v>
      </c>
    </row>
    <row r="14" spans="1:9" x14ac:dyDescent="0.25">
      <c r="A14" s="34" t="s">
        <v>195</v>
      </c>
      <c r="B14" s="34" t="s">
        <v>188</v>
      </c>
      <c r="C14" s="35">
        <v>34</v>
      </c>
      <c r="D14" s="35">
        <v>4</v>
      </c>
      <c r="E14" s="35"/>
      <c r="F14" s="39"/>
      <c r="G14" s="39"/>
      <c r="H14" s="35"/>
      <c r="I14" s="35">
        <v>19000</v>
      </c>
    </row>
    <row r="15" spans="1:9" x14ac:dyDescent="0.25">
      <c r="A15" s="34" t="s">
        <v>196</v>
      </c>
      <c r="B15" s="34" t="s">
        <v>191</v>
      </c>
      <c r="C15" s="35">
        <v>26</v>
      </c>
      <c r="D15" s="35">
        <v>1</v>
      </c>
      <c r="E15" s="35"/>
      <c r="F15" s="39"/>
      <c r="G15" s="39"/>
      <c r="H15" s="35"/>
      <c r="I15" s="35">
        <v>14000</v>
      </c>
    </row>
    <row r="16" spans="1:9" x14ac:dyDescent="0.25">
      <c r="A16" s="34" t="s">
        <v>197</v>
      </c>
      <c r="B16" s="34" t="s">
        <v>188</v>
      </c>
      <c r="C16" s="35">
        <v>62</v>
      </c>
      <c r="D16" s="35">
        <v>5</v>
      </c>
      <c r="E16" s="35"/>
      <c r="F16" s="39"/>
      <c r="G16" s="39"/>
      <c r="H16" s="35"/>
      <c r="I16" s="35">
        <v>8000</v>
      </c>
    </row>
    <row r="17" spans="1:9" x14ac:dyDescent="0.25">
      <c r="A17" s="34" t="s">
        <v>198</v>
      </c>
      <c r="B17" s="34" t="s">
        <v>190</v>
      </c>
      <c r="C17" s="35">
        <v>33</v>
      </c>
      <c r="D17" s="35">
        <v>10</v>
      </c>
      <c r="E17" s="35"/>
      <c r="F17" s="39"/>
      <c r="G17" s="39"/>
      <c r="H17" s="35"/>
      <c r="I17" s="35">
        <v>9000</v>
      </c>
    </row>
    <row r="20" spans="1:9" x14ac:dyDescent="0.25">
      <c r="A20" s="36" t="s">
        <v>199</v>
      </c>
      <c r="E20" s="38"/>
    </row>
    <row r="21" spans="1:9" x14ac:dyDescent="0.25">
      <c r="A21" s="16" t="s">
        <v>663</v>
      </c>
      <c r="E21" s="38"/>
    </row>
    <row r="22" spans="1:9" x14ac:dyDescent="0.25">
      <c r="A22" s="37" t="s">
        <v>200</v>
      </c>
      <c r="E22" s="38"/>
    </row>
    <row r="23" spans="1:9" x14ac:dyDescent="0.25">
      <c r="A23" s="37" t="s">
        <v>721</v>
      </c>
      <c r="E23" s="38"/>
    </row>
    <row r="24" spans="1:9" x14ac:dyDescent="0.25">
      <c r="A24" s="37" t="s">
        <v>723</v>
      </c>
      <c r="E24" s="38"/>
    </row>
    <row r="25" spans="1:9" x14ac:dyDescent="0.25">
      <c r="A25" s="37" t="s">
        <v>972</v>
      </c>
      <c r="E25" s="38"/>
    </row>
    <row r="29" spans="1:9" ht="13.5" thickBot="1" x14ac:dyDescent="0.35">
      <c r="A29" s="40" t="s">
        <v>201</v>
      </c>
      <c r="B29" s="40" t="s">
        <v>202</v>
      </c>
      <c r="C29" s="40" t="s">
        <v>203</v>
      </c>
    </row>
    <row r="30" spans="1:9" x14ac:dyDescent="0.25">
      <c r="A30" t="s">
        <v>81</v>
      </c>
    </row>
    <row r="31" spans="1:9" x14ac:dyDescent="0.25">
      <c r="A31" t="s">
        <v>84</v>
      </c>
    </row>
    <row r="32" spans="1:9" x14ac:dyDescent="0.25">
      <c r="A32" t="s">
        <v>87</v>
      </c>
    </row>
    <row r="33" spans="1:7" x14ac:dyDescent="0.25">
      <c r="A33" t="s">
        <v>91</v>
      </c>
    </row>
    <row r="34" spans="1:7" x14ac:dyDescent="0.25">
      <c r="A34" t="s">
        <v>114</v>
      </c>
    </row>
    <row r="40" spans="1:7" ht="13.5" thickBot="1" x14ac:dyDescent="0.35">
      <c r="A40" s="40" t="s">
        <v>204</v>
      </c>
      <c r="B40" s="40" t="s">
        <v>212</v>
      </c>
      <c r="C40" s="40" t="s">
        <v>213</v>
      </c>
      <c r="F40" s="13" t="s">
        <v>212</v>
      </c>
      <c r="G40" s="13" t="s">
        <v>213</v>
      </c>
    </row>
    <row r="41" spans="1:7" x14ac:dyDescent="0.25">
      <c r="A41" s="16" t="s">
        <v>205</v>
      </c>
      <c r="B41">
        <v>100</v>
      </c>
      <c r="F41">
        <v>1</v>
      </c>
      <c r="G41" s="16" t="s">
        <v>218</v>
      </c>
    </row>
    <row r="42" spans="1:7" x14ac:dyDescent="0.25">
      <c r="A42" s="16" t="s">
        <v>206</v>
      </c>
      <c r="B42">
        <v>75</v>
      </c>
      <c r="F42">
        <v>59</v>
      </c>
      <c r="G42" s="16" t="s">
        <v>217</v>
      </c>
    </row>
    <row r="43" spans="1:7" x14ac:dyDescent="0.25">
      <c r="A43" s="16" t="s">
        <v>207</v>
      </c>
      <c r="B43">
        <v>80</v>
      </c>
      <c r="F43">
        <v>69</v>
      </c>
      <c r="G43" s="16" t="s">
        <v>216</v>
      </c>
    </row>
    <row r="44" spans="1:7" x14ac:dyDescent="0.25">
      <c r="A44" s="16" t="s">
        <v>208</v>
      </c>
      <c r="B44">
        <v>90</v>
      </c>
      <c r="F44">
        <v>79</v>
      </c>
      <c r="G44" s="16" t="s">
        <v>215</v>
      </c>
    </row>
    <row r="45" spans="1:7" x14ac:dyDescent="0.25">
      <c r="A45" s="16" t="s">
        <v>209</v>
      </c>
      <c r="B45">
        <v>75</v>
      </c>
      <c r="F45">
        <v>90</v>
      </c>
      <c r="G45" s="16" t="s">
        <v>214</v>
      </c>
    </row>
    <row r="46" spans="1:7" x14ac:dyDescent="0.25">
      <c r="A46" s="16" t="s">
        <v>119</v>
      </c>
      <c r="B46">
        <v>80</v>
      </c>
    </row>
    <row r="47" spans="1:7" x14ac:dyDescent="0.25">
      <c r="A47" s="16" t="s">
        <v>194</v>
      </c>
      <c r="B47">
        <v>99</v>
      </c>
    </row>
    <row r="48" spans="1:7" x14ac:dyDescent="0.25">
      <c r="A48" s="16" t="s">
        <v>210</v>
      </c>
      <c r="B48">
        <v>50</v>
      </c>
    </row>
    <row r="49" spans="1:2" x14ac:dyDescent="0.25">
      <c r="A49" s="16" t="s">
        <v>211</v>
      </c>
      <c r="B49">
        <v>89</v>
      </c>
    </row>
    <row r="51" spans="1:2" x14ac:dyDescent="0.25">
      <c r="A51" t="s">
        <v>670</v>
      </c>
    </row>
  </sheetData>
  <sortState xmlns:xlrd2="http://schemas.microsoft.com/office/spreadsheetml/2017/richdata2" ref="F40:G45">
    <sortCondition ref="F40"/>
  </sortState>
  <mergeCells count="1">
    <mergeCell ref="A1:D1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25"/>
  <sheetViews>
    <sheetView workbookViewId="0">
      <selection activeCell="G16" sqref="G16"/>
    </sheetView>
  </sheetViews>
  <sheetFormatPr defaultRowHeight="12.5" x14ac:dyDescent="0.25"/>
  <cols>
    <col min="1" max="1" width="10.1796875" customWidth="1"/>
    <col min="2" max="6" width="12.1796875" bestFit="1" customWidth="1"/>
  </cols>
  <sheetData>
    <row r="1" spans="1:6" ht="15.5" x14ac:dyDescent="0.35">
      <c r="A1" s="93" t="s">
        <v>219</v>
      </c>
      <c r="B1" s="93"/>
      <c r="C1" s="93"/>
      <c r="D1" s="93"/>
    </row>
    <row r="2" spans="1:6" ht="15.5" x14ac:dyDescent="0.35">
      <c r="A2" s="93" t="s">
        <v>220</v>
      </c>
      <c r="B2" s="93"/>
      <c r="C2" s="93"/>
      <c r="D2" s="93"/>
    </row>
    <row r="4" spans="1:6" ht="13" x14ac:dyDescent="0.3">
      <c r="A4" s="41">
        <v>2015</v>
      </c>
      <c r="B4" s="41" t="s">
        <v>221</v>
      </c>
      <c r="C4" s="41" t="s">
        <v>222</v>
      </c>
      <c r="D4" s="41" t="s">
        <v>223</v>
      </c>
      <c r="E4" s="42" t="s">
        <v>228</v>
      </c>
    </row>
    <row r="5" spans="1:6" ht="13" x14ac:dyDescent="0.3">
      <c r="B5" s="13" t="s">
        <v>224</v>
      </c>
      <c r="C5" s="14">
        <v>10111</v>
      </c>
      <c r="D5" s="14">
        <v>42000</v>
      </c>
      <c r="E5" s="43">
        <v>55000</v>
      </c>
      <c r="F5" s="15"/>
    </row>
    <row r="6" spans="1:6" ht="13" x14ac:dyDescent="0.3">
      <c r="B6" s="13" t="s">
        <v>225</v>
      </c>
      <c r="C6" s="14">
        <v>22100</v>
      </c>
      <c r="D6" s="14">
        <v>24250</v>
      </c>
      <c r="E6" s="43">
        <v>32000</v>
      </c>
      <c r="F6" s="15"/>
    </row>
    <row r="7" spans="1:6" ht="13" x14ac:dyDescent="0.3">
      <c r="B7" s="13" t="s">
        <v>226</v>
      </c>
      <c r="C7" s="14">
        <v>13270</v>
      </c>
      <c r="D7" s="14">
        <v>15670</v>
      </c>
      <c r="E7" s="43">
        <v>22000</v>
      </c>
      <c r="F7" s="15"/>
    </row>
    <row r="8" spans="1:6" ht="13" x14ac:dyDescent="0.3">
      <c r="B8" s="13" t="s">
        <v>227</v>
      </c>
      <c r="C8" s="14">
        <v>70000</v>
      </c>
      <c r="D8" s="14">
        <v>21500</v>
      </c>
      <c r="E8" s="43">
        <v>45000</v>
      </c>
      <c r="F8" s="15"/>
    </row>
    <row r="9" spans="1:6" ht="13" x14ac:dyDescent="0.3">
      <c r="B9" s="50" t="s">
        <v>21</v>
      </c>
      <c r="C9" s="14">
        <f>SUM(C5:C8)</f>
        <v>115481</v>
      </c>
      <c r="D9" s="14">
        <f t="shared" ref="D9:E9" si="0">SUM(D5:D8)</f>
        <v>103420</v>
      </c>
      <c r="E9" s="14">
        <f t="shared" si="0"/>
        <v>154000</v>
      </c>
    </row>
    <row r="12" spans="1:6" ht="13" x14ac:dyDescent="0.3">
      <c r="A12" s="41">
        <v>2016</v>
      </c>
      <c r="B12" s="41" t="s">
        <v>221</v>
      </c>
      <c r="C12" s="41" t="s">
        <v>222</v>
      </c>
      <c r="D12" s="41" t="s">
        <v>223</v>
      </c>
      <c r="E12" s="42" t="s">
        <v>228</v>
      </c>
    </row>
    <row r="13" spans="1:6" ht="13" x14ac:dyDescent="0.3">
      <c r="B13" s="13" t="s">
        <v>224</v>
      </c>
      <c r="C13" s="14">
        <v>9000</v>
      </c>
      <c r="D13" s="14">
        <v>45000</v>
      </c>
      <c r="E13" s="43">
        <v>54000</v>
      </c>
    </row>
    <row r="14" spans="1:6" ht="13" x14ac:dyDescent="0.3">
      <c r="B14" s="13" t="s">
        <v>225</v>
      </c>
      <c r="C14" s="14">
        <v>34000</v>
      </c>
      <c r="D14" s="14">
        <v>24250</v>
      </c>
      <c r="E14" s="43">
        <v>32500</v>
      </c>
    </row>
    <row r="15" spans="1:6" ht="13" x14ac:dyDescent="0.3">
      <c r="B15" s="13" t="s">
        <v>226</v>
      </c>
      <c r="C15" s="14">
        <v>18000</v>
      </c>
      <c r="D15" s="14">
        <v>34000</v>
      </c>
      <c r="E15" s="43">
        <v>21000</v>
      </c>
    </row>
    <row r="16" spans="1:6" ht="13" x14ac:dyDescent="0.3">
      <c r="B16" s="13" t="s">
        <v>227</v>
      </c>
      <c r="C16" s="14">
        <v>80000</v>
      </c>
      <c r="D16" s="14">
        <v>21500</v>
      </c>
      <c r="E16" s="43">
        <v>34000</v>
      </c>
    </row>
    <row r="17" spans="1:5" ht="13" x14ac:dyDescent="0.3">
      <c r="B17" s="50" t="s">
        <v>21</v>
      </c>
      <c r="C17" s="14">
        <f>SUM(C13:C16)</f>
        <v>141000</v>
      </c>
      <c r="D17" s="14">
        <f t="shared" ref="D17" si="1">SUM(D13:D16)</f>
        <v>124750</v>
      </c>
      <c r="E17" s="14">
        <f t="shared" ref="E17" si="2">SUM(E13:E16)</f>
        <v>141500</v>
      </c>
    </row>
    <row r="20" spans="1:5" ht="13" x14ac:dyDescent="0.3">
      <c r="A20" s="41">
        <v>2017</v>
      </c>
      <c r="B20" s="41" t="s">
        <v>221</v>
      </c>
      <c r="C20" s="41" t="s">
        <v>222</v>
      </c>
      <c r="D20" s="41" t="s">
        <v>223</v>
      </c>
      <c r="E20" s="42" t="s">
        <v>228</v>
      </c>
    </row>
    <row r="21" spans="1:5" ht="13" x14ac:dyDescent="0.3">
      <c r="B21" s="13" t="s">
        <v>224</v>
      </c>
      <c r="C21" s="14">
        <v>12000</v>
      </c>
      <c r="D21" s="14">
        <v>44000</v>
      </c>
      <c r="E21" s="43">
        <v>76000</v>
      </c>
    </row>
    <row r="22" spans="1:5" ht="13" x14ac:dyDescent="0.3">
      <c r="B22" s="13" t="s">
        <v>225</v>
      </c>
      <c r="C22" s="14">
        <v>16900</v>
      </c>
      <c r="D22" s="14">
        <v>23000</v>
      </c>
      <c r="E22" s="43">
        <v>18000</v>
      </c>
    </row>
    <row r="23" spans="1:5" ht="13" x14ac:dyDescent="0.3">
      <c r="B23" s="13" t="s">
        <v>226</v>
      </c>
      <c r="C23" s="14">
        <v>14000</v>
      </c>
      <c r="D23" s="14">
        <v>10000</v>
      </c>
      <c r="E23" s="43">
        <v>25600</v>
      </c>
    </row>
    <row r="24" spans="1:5" ht="13" x14ac:dyDescent="0.3">
      <c r="B24" s="13" t="s">
        <v>227</v>
      </c>
      <c r="C24" s="14">
        <v>76000</v>
      </c>
      <c r="D24" s="14">
        <v>21000</v>
      </c>
      <c r="E24" s="43">
        <v>43000</v>
      </c>
    </row>
    <row r="25" spans="1:5" ht="13" x14ac:dyDescent="0.3">
      <c r="B25" s="50" t="s">
        <v>21</v>
      </c>
      <c r="C25" s="14">
        <f>SUM(C21:C24)</f>
        <v>118900</v>
      </c>
      <c r="D25" s="14">
        <f t="shared" ref="D25" si="3">SUM(D21:D24)</f>
        <v>98000</v>
      </c>
      <c r="E25" s="14">
        <f t="shared" ref="E25" si="4">SUM(E21:E24)</f>
        <v>162600</v>
      </c>
    </row>
  </sheetData>
  <mergeCells count="2">
    <mergeCell ref="A1:D1"/>
    <mergeCell ref="A2:D2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E9A616-D97C-4109-88B7-B2199D5E8867}">
  <dimension ref="A1:F9"/>
  <sheetViews>
    <sheetView workbookViewId="0">
      <selection sqref="A1:D1"/>
    </sheetView>
  </sheetViews>
  <sheetFormatPr defaultRowHeight="12.5" x14ac:dyDescent="0.25"/>
  <cols>
    <col min="1" max="1" width="10.1796875" customWidth="1"/>
    <col min="2" max="6" width="12.1796875" bestFit="1" customWidth="1"/>
  </cols>
  <sheetData>
    <row r="1" spans="1:6" ht="15.5" x14ac:dyDescent="0.35">
      <c r="A1" s="93" t="s">
        <v>219</v>
      </c>
      <c r="B1" s="93"/>
      <c r="C1" s="93"/>
      <c r="D1" s="93"/>
    </row>
    <row r="2" spans="1:6" ht="15.5" x14ac:dyDescent="0.35">
      <c r="A2" s="93" t="s">
        <v>220</v>
      </c>
      <c r="B2" s="93"/>
      <c r="C2" s="93"/>
      <c r="D2" s="93"/>
    </row>
    <row r="4" spans="1:6" ht="13" x14ac:dyDescent="0.3">
      <c r="A4" s="41">
        <v>2015</v>
      </c>
      <c r="B4" s="41" t="s">
        <v>221</v>
      </c>
      <c r="C4" s="41" t="s">
        <v>222</v>
      </c>
      <c r="D4" s="41" t="s">
        <v>223</v>
      </c>
      <c r="E4" s="42" t="s">
        <v>228</v>
      </c>
      <c r="F4" s="41" t="s">
        <v>21</v>
      </c>
    </row>
    <row r="5" spans="1:6" ht="13" x14ac:dyDescent="0.3">
      <c r="B5" s="13" t="s">
        <v>224</v>
      </c>
      <c r="C5" s="14">
        <v>10111</v>
      </c>
      <c r="D5" s="14">
        <v>42000</v>
      </c>
      <c r="E5" s="43">
        <v>55000</v>
      </c>
      <c r="F5" s="88">
        <f>SUM(C3:E5)</f>
        <v>107111</v>
      </c>
    </row>
    <row r="6" spans="1:6" ht="13" x14ac:dyDescent="0.3">
      <c r="B6" s="13" t="s">
        <v>225</v>
      </c>
      <c r="C6" s="14">
        <v>22100</v>
      </c>
      <c r="D6" s="14">
        <v>24250</v>
      </c>
      <c r="E6" s="43">
        <v>32000</v>
      </c>
      <c r="F6" s="15"/>
    </row>
    <row r="7" spans="1:6" ht="13" x14ac:dyDescent="0.3">
      <c r="B7" s="13" t="s">
        <v>226</v>
      </c>
      <c r="C7" s="14">
        <v>13270</v>
      </c>
      <c r="D7" s="14">
        <v>15670</v>
      </c>
      <c r="E7" s="43">
        <v>22000</v>
      </c>
      <c r="F7" s="88"/>
    </row>
    <row r="8" spans="1:6" ht="13" x14ac:dyDescent="0.3">
      <c r="B8" s="13" t="s">
        <v>227</v>
      </c>
      <c r="C8" s="14">
        <v>70000</v>
      </c>
      <c r="D8" s="14">
        <v>21500</v>
      </c>
      <c r="E8" s="43">
        <v>45000</v>
      </c>
      <c r="F8" s="15"/>
    </row>
    <row r="9" spans="1:6" ht="13" x14ac:dyDescent="0.3">
      <c r="B9" s="50" t="s">
        <v>21</v>
      </c>
      <c r="C9" s="14">
        <f>SUM(C5:C8)</f>
        <v>115481</v>
      </c>
      <c r="D9" s="14">
        <f t="shared" ref="D9:E9" si="0">SUM(D5:D8)</f>
        <v>103420</v>
      </c>
      <c r="E9" s="14">
        <f t="shared" si="0"/>
        <v>154000</v>
      </c>
      <c r="F9" s="89"/>
    </row>
  </sheetData>
  <mergeCells count="2">
    <mergeCell ref="A1:D1"/>
    <mergeCell ref="A2:D2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U81"/>
  <sheetViews>
    <sheetView workbookViewId="0">
      <selection activeCell="A27" sqref="A27"/>
    </sheetView>
  </sheetViews>
  <sheetFormatPr defaultRowHeight="12.5" x14ac:dyDescent="0.25"/>
  <cols>
    <col min="1" max="1" width="20.1796875" bestFit="1" customWidth="1"/>
    <col min="2" max="2" width="16.453125" bestFit="1" customWidth="1"/>
    <col min="3" max="3" width="16.54296875" bestFit="1" customWidth="1"/>
    <col min="4" max="6" width="30.1796875" bestFit="1" customWidth="1"/>
    <col min="7" max="7" width="11.54296875" bestFit="1" customWidth="1"/>
    <col min="8" max="8" width="11.1796875" bestFit="1" customWidth="1"/>
    <col min="9" max="9" width="35" bestFit="1" customWidth="1"/>
    <col min="10" max="10" width="47.1796875" bestFit="1" customWidth="1"/>
    <col min="11" max="11" width="15.1796875" bestFit="1" customWidth="1"/>
    <col min="12" max="12" width="16.1796875" bestFit="1" customWidth="1"/>
    <col min="13" max="13" width="21.54296875" bestFit="1" customWidth="1"/>
    <col min="14" max="14" width="17.54296875" bestFit="1" customWidth="1"/>
    <col min="15" max="15" width="25.1796875" bestFit="1" customWidth="1"/>
    <col min="16" max="16" width="31.1796875" bestFit="1" customWidth="1"/>
    <col min="17" max="17" width="12.81640625" bestFit="1" customWidth="1"/>
    <col min="18" max="18" width="16.453125" bestFit="1" customWidth="1"/>
    <col min="19" max="19" width="16.81640625" bestFit="1" customWidth="1"/>
    <col min="20" max="20" width="16.1796875" bestFit="1" customWidth="1"/>
    <col min="21" max="21" width="14.81640625" bestFit="1" customWidth="1"/>
  </cols>
  <sheetData>
    <row r="1" spans="1:21" ht="19.5" customHeight="1" x14ac:dyDescent="0.3">
      <c r="A1" s="13" t="s">
        <v>229</v>
      </c>
      <c r="B1" s="13" t="s">
        <v>230</v>
      </c>
      <c r="C1" s="13" t="s">
        <v>231</v>
      </c>
      <c r="D1" s="13" t="s">
        <v>232</v>
      </c>
      <c r="E1" s="13" t="s">
        <v>233</v>
      </c>
      <c r="F1" s="13" t="s">
        <v>234</v>
      </c>
      <c r="G1" s="13" t="s">
        <v>235</v>
      </c>
      <c r="H1" s="13" t="s">
        <v>236</v>
      </c>
      <c r="I1" s="13" t="s">
        <v>237</v>
      </c>
      <c r="J1" s="13" t="s">
        <v>238</v>
      </c>
      <c r="K1" s="13" t="s">
        <v>239</v>
      </c>
      <c r="L1" s="13" t="s">
        <v>240</v>
      </c>
      <c r="M1" s="13" t="s">
        <v>241</v>
      </c>
      <c r="N1" s="13" t="s">
        <v>242</v>
      </c>
      <c r="O1" s="13" t="s">
        <v>243</v>
      </c>
      <c r="P1" s="13" t="s">
        <v>244</v>
      </c>
      <c r="Q1" s="13" t="s">
        <v>245</v>
      </c>
      <c r="R1" s="13" t="s">
        <v>246</v>
      </c>
      <c r="S1" s="13" t="s">
        <v>247</v>
      </c>
      <c r="T1" s="13" t="s">
        <v>248</v>
      </c>
      <c r="U1" s="13" t="s">
        <v>249</v>
      </c>
    </row>
    <row r="2" spans="1:21" x14ac:dyDescent="0.25">
      <c r="A2">
        <v>10389</v>
      </c>
      <c r="B2" t="s">
        <v>250</v>
      </c>
      <c r="C2">
        <v>4</v>
      </c>
      <c r="D2" s="44">
        <v>34719</v>
      </c>
      <c r="E2" s="44">
        <v>34747</v>
      </c>
      <c r="F2" s="44">
        <v>34723</v>
      </c>
      <c r="G2">
        <v>2</v>
      </c>
      <c r="H2">
        <v>47.42</v>
      </c>
      <c r="I2" t="s">
        <v>251</v>
      </c>
      <c r="J2" t="s">
        <v>252</v>
      </c>
      <c r="K2" t="s">
        <v>253</v>
      </c>
      <c r="L2" t="s">
        <v>254</v>
      </c>
      <c r="M2" t="s">
        <v>255</v>
      </c>
      <c r="N2" t="s">
        <v>256</v>
      </c>
      <c r="O2" t="s">
        <v>257</v>
      </c>
      <c r="P2" t="s">
        <v>258</v>
      </c>
      <c r="Q2" t="s">
        <v>256</v>
      </c>
      <c r="R2" t="s">
        <v>259</v>
      </c>
      <c r="S2" t="s">
        <v>260</v>
      </c>
      <c r="T2" t="s">
        <v>255</v>
      </c>
      <c r="U2" t="s">
        <v>254</v>
      </c>
    </row>
    <row r="3" spans="1:21" x14ac:dyDescent="0.25">
      <c r="A3">
        <v>10390</v>
      </c>
      <c r="B3" t="s">
        <v>261</v>
      </c>
      <c r="C3">
        <v>6</v>
      </c>
      <c r="D3" s="44">
        <v>34722</v>
      </c>
      <c r="E3" s="44">
        <v>34750</v>
      </c>
      <c r="F3" s="44">
        <v>34725</v>
      </c>
      <c r="G3">
        <v>1</v>
      </c>
      <c r="H3">
        <v>126.38</v>
      </c>
      <c r="I3" t="s">
        <v>262</v>
      </c>
      <c r="J3" t="s">
        <v>263</v>
      </c>
      <c r="K3" t="s">
        <v>264</v>
      </c>
      <c r="M3" t="s">
        <v>265</v>
      </c>
      <c r="N3" t="s">
        <v>266</v>
      </c>
      <c r="O3" t="s">
        <v>267</v>
      </c>
      <c r="P3" t="s">
        <v>268</v>
      </c>
      <c r="Q3" t="s">
        <v>266</v>
      </c>
      <c r="R3" t="s">
        <v>269</v>
      </c>
      <c r="S3" t="s">
        <v>270</v>
      </c>
      <c r="T3" t="s">
        <v>265</v>
      </c>
    </row>
    <row r="4" spans="1:21" x14ac:dyDescent="0.25">
      <c r="A4">
        <v>10391</v>
      </c>
      <c r="B4" t="s">
        <v>271</v>
      </c>
      <c r="C4">
        <v>3</v>
      </c>
      <c r="D4" s="44">
        <v>34722</v>
      </c>
      <c r="E4" s="44">
        <v>34750</v>
      </c>
      <c r="F4" s="44">
        <v>34730</v>
      </c>
      <c r="G4">
        <v>3</v>
      </c>
      <c r="H4">
        <v>5.45</v>
      </c>
      <c r="I4" t="s">
        <v>272</v>
      </c>
      <c r="J4" t="s">
        <v>273</v>
      </c>
      <c r="K4" t="s">
        <v>274</v>
      </c>
      <c r="M4" t="s">
        <v>275</v>
      </c>
      <c r="N4" t="s">
        <v>276</v>
      </c>
      <c r="O4" t="s">
        <v>277</v>
      </c>
      <c r="P4" t="s">
        <v>278</v>
      </c>
      <c r="Q4" t="s">
        <v>276</v>
      </c>
      <c r="R4" t="s">
        <v>279</v>
      </c>
      <c r="S4" t="s">
        <v>280</v>
      </c>
      <c r="T4" t="s">
        <v>275</v>
      </c>
    </row>
    <row r="5" spans="1:21" x14ac:dyDescent="0.25">
      <c r="A5">
        <v>10392</v>
      </c>
      <c r="B5" t="s">
        <v>281</v>
      </c>
      <c r="C5">
        <v>2</v>
      </c>
      <c r="D5" s="44">
        <v>34723</v>
      </c>
      <c r="E5" s="44">
        <v>34751</v>
      </c>
      <c r="F5" s="44">
        <v>34731</v>
      </c>
      <c r="G5">
        <v>3</v>
      </c>
      <c r="H5">
        <v>122.46</v>
      </c>
      <c r="I5" t="s">
        <v>282</v>
      </c>
      <c r="J5" t="s">
        <v>283</v>
      </c>
      <c r="K5" t="s">
        <v>284</v>
      </c>
      <c r="M5" t="s">
        <v>285</v>
      </c>
      <c r="N5" t="s">
        <v>266</v>
      </c>
      <c r="O5" t="s">
        <v>286</v>
      </c>
      <c r="P5" t="s">
        <v>268</v>
      </c>
      <c r="Q5" t="s">
        <v>266</v>
      </c>
      <c r="R5" t="s">
        <v>287</v>
      </c>
      <c r="S5" t="s">
        <v>288</v>
      </c>
      <c r="T5" t="s">
        <v>285</v>
      </c>
    </row>
    <row r="6" spans="1:21" x14ac:dyDescent="0.25">
      <c r="A6">
        <v>10393</v>
      </c>
      <c r="B6" t="s">
        <v>289</v>
      </c>
      <c r="C6">
        <v>1</v>
      </c>
      <c r="D6" s="44">
        <v>34724</v>
      </c>
      <c r="E6" s="44">
        <v>34752</v>
      </c>
      <c r="F6" s="44">
        <v>34733</v>
      </c>
      <c r="G6">
        <v>3</v>
      </c>
      <c r="H6">
        <v>126.56</v>
      </c>
      <c r="I6" t="s">
        <v>290</v>
      </c>
      <c r="J6" t="s">
        <v>291</v>
      </c>
      <c r="K6" t="s">
        <v>292</v>
      </c>
      <c r="L6" t="s">
        <v>293</v>
      </c>
      <c r="M6" t="s">
        <v>294</v>
      </c>
      <c r="N6" t="s">
        <v>295</v>
      </c>
      <c r="O6" t="s">
        <v>296</v>
      </c>
      <c r="P6" t="s">
        <v>297</v>
      </c>
      <c r="Q6" t="s">
        <v>295</v>
      </c>
      <c r="S6" t="s">
        <v>298</v>
      </c>
      <c r="T6" t="s">
        <v>294</v>
      </c>
      <c r="U6" t="s">
        <v>293</v>
      </c>
    </row>
    <row r="7" spans="1:21" x14ac:dyDescent="0.25">
      <c r="A7">
        <v>10394</v>
      </c>
      <c r="B7" t="s">
        <v>299</v>
      </c>
      <c r="C7">
        <v>1</v>
      </c>
      <c r="D7" s="44">
        <v>34724</v>
      </c>
      <c r="E7" s="44">
        <v>34752</v>
      </c>
      <c r="F7" s="44">
        <v>34733</v>
      </c>
      <c r="G7">
        <v>3</v>
      </c>
      <c r="H7">
        <v>30.34</v>
      </c>
      <c r="I7" t="s">
        <v>300</v>
      </c>
      <c r="J7" t="s">
        <v>301</v>
      </c>
      <c r="K7" t="s">
        <v>302</v>
      </c>
      <c r="L7" t="s">
        <v>303</v>
      </c>
      <c r="M7" t="s">
        <v>304</v>
      </c>
      <c r="N7" t="s">
        <v>295</v>
      </c>
      <c r="O7" t="s">
        <v>305</v>
      </c>
      <c r="P7" t="s">
        <v>297</v>
      </c>
      <c r="Q7" t="s">
        <v>295</v>
      </c>
      <c r="R7" t="s">
        <v>306</v>
      </c>
      <c r="S7" t="s">
        <v>307</v>
      </c>
      <c r="T7" t="s">
        <v>304</v>
      </c>
      <c r="U7" t="s">
        <v>303</v>
      </c>
    </row>
    <row r="8" spans="1:21" x14ac:dyDescent="0.25">
      <c r="A8">
        <v>10395</v>
      </c>
      <c r="B8" t="s">
        <v>308</v>
      </c>
      <c r="C8">
        <v>6</v>
      </c>
      <c r="D8" s="44">
        <v>34725</v>
      </c>
      <c r="E8" s="44">
        <v>34753</v>
      </c>
      <c r="F8" s="44">
        <v>34733</v>
      </c>
      <c r="G8">
        <v>1</v>
      </c>
      <c r="H8">
        <v>184.41</v>
      </c>
      <c r="I8" t="s">
        <v>309</v>
      </c>
      <c r="J8" t="s">
        <v>310</v>
      </c>
      <c r="K8" t="s">
        <v>311</v>
      </c>
      <c r="L8" t="s">
        <v>312</v>
      </c>
      <c r="M8" t="s">
        <v>313</v>
      </c>
      <c r="N8" t="s">
        <v>314</v>
      </c>
      <c r="O8" t="s">
        <v>315</v>
      </c>
      <c r="P8" t="s">
        <v>297</v>
      </c>
      <c r="Q8" t="s">
        <v>314</v>
      </c>
      <c r="R8" t="s">
        <v>316</v>
      </c>
      <c r="S8" t="s">
        <v>317</v>
      </c>
      <c r="T8" t="s">
        <v>313</v>
      </c>
      <c r="U8" t="s">
        <v>312</v>
      </c>
    </row>
    <row r="9" spans="1:21" x14ac:dyDescent="0.25">
      <c r="A9">
        <v>10389</v>
      </c>
      <c r="B9" t="s">
        <v>318</v>
      </c>
      <c r="C9">
        <v>1</v>
      </c>
      <c r="D9" s="44">
        <v>34726</v>
      </c>
      <c r="E9" s="44">
        <v>34740</v>
      </c>
      <c r="F9" s="44">
        <v>34736</v>
      </c>
      <c r="G9">
        <v>3</v>
      </c>
      <c r="H9">
        <v>135.35</v>
      </c>
      <c r="I9" t="s">
        <v>319</v>
      </c>
      <c r="J9" t="s">
        <v>320</v>
      </c>
      <c r="K9" t="s">
        <v>321</v>
      </c>
      <c r="M9" t="s">
        <v>322</v>
      </c>
      <c r="N9" t="s">
        <v>276</v>
      </c>
      <c r="O9" t="s">
        <v>323</v>
      </c>
      <c r="P9" t="s">
        <v>324</v>
      </c>
      <c r="Q9" t="s">
        <v>276</v>
      </c>
      <c r="R9" t="s">
        <v>325</v>
      </c>
      <c r="S9" t="s">
        <v>326</v>
      </c>
      <c r="T9" t="s">
        <v>322</v>
      </c>
    </row>
    <row r="10" spans="1:21" x14ac:dyDescent="0.25">
      <c r="A10">
        <v>10397</v>
      </c>
      <c r="B10" t="s">
        <v>327</v>
      </c>
      <c r="C10">
        <v>5</v>
      </c>
      <c r="D10" s="44">
        <v>34726</v>
      </c>
      <c r="E10" s="44">
        <v>34754</v>
      </c>
      <c r="F10" s="44">
        <v>34732</v>
      </c>
      <c r="G10">
        <v>1</v>
      </c>
      <c r="H10">
        <v>60.26</v>
      </c>
      <c r="I10" t="s">
        <v>328</v>
      </c>
      <c r="J10" t="s">
        <v>329</v>
      </c>
      <c r="K10" t="s">
        <v>330</v>
      </c>
      <c r="M10" t="s">
        <v>331</v>
      </c>
      <c r="N10" t="s">
        <v>332</v>
      </c>
      <c r="O10" t="s">
        <v>333</v>
      </c>
      <c r="P10" t="s">
        <v>297</v>
      </c>
      <c r="Q10" t="s">
        <v>332</v>
      </c>
      <c r="S10" t="s">
        <v>334</v>
      </c>
      <c r="T10" t="s">
        <v>331</v>
      </c>
    </row>
    <row r="11" spans="1:21" x14ac:dyDescent="0.25">
      <c r="A11">
        <v>10398</v>
      </c>
      <c r="B11" t="s">
        <v>289</v>
      </c>
      <c r="C11">
        <v>2</v>
      </c>
      <c r="D11" s="44">
        <v>34729</v>
      </c>
      <c r="E11" s="44">
        <v>34757</v>
      </c>
      <c r="F11" s="44">
        <v>34739</v>
      </c>
      <c r="G11">
        <v>3</v>
      </c>
      <c r="H11">
        <v>89.16</v>
      </c>
      <c r="I11" t="s">
        <v>290</v>
      </c>
      <c r="J11" t="s">
        <v>291</v>
      </c>
      <c r="K11" t="s">
        <v>292</v>
      </c>
      <c r="L11" t="s">
        <v>293</v>
      </c>
      <c r="M11" t="s">
        <v>294</v>
      </c>
      <c r="N11" t="s">
        <v>295</v>
      </c>
      <c r="O11" t="s">
        <v>296</v>
      </c>
      <c r="P11" t="s">
        <v>297</v>
      </c>
      <c r="Q11" t="s">
        <v>295</v>
      </c>
      <c r="S11" t="s">
        <v>298</v>
      </c>
      <c r="T11" t="s">
        <v>294</v>
      </c>
      <c r="U11" t="s">
        <v>293</v>
      </c>
    </row>
    <row r="12" spans="1:21" x14ac:dyDescent="0.25">
      <c r="A12">
        <v>10399</v>
      </c>
      <c r="B12" t="s">
        <v>335</v>
      </c>
      <c r="C12">
        <v>8</v>
      </c>
      <c r="D12" s="44">
        <v>34730</v>
      </c>
      <c r="E12" s="44">
        <v>34744</v>
      </c>
      <c r="F12" s="44">
        <v>34738</v>
      </c>
      <c r="G12">
        <v>3</v>
      </c>
      <c r="H12">
        <v>27.36</v>
      </c>
      <c r="I12" t="s">
        <v>336</v>
      </c>
      <c r="J12" t="s">
        <v>337</v>
      </c>
      <c r="K12" t="s">
        <v>338</v>
      </c>
      <c r="M12" t="s">
        <v>339</v>
      </c>
      <c r="N12" t="s">
        <v>340</v>
      </c>
      <c r="O12" t="s">
        <v>341</v>
      </c>
      <c r="P12" t="s">
        <v>268</v>
      </c>
      <c r="Q12" t="s">
        <v>340</v>
      </c>
      <c r="R12" t="s">
        <v>342</v>
      </c>
      <c r="S12" t="s">
        <v>343</v>
      </c>
      <c r="T12" t="s">
        <v>339</v>
      </c>
    </row>
    <row r="13" spans="1:21" x14ac:dyDescent="0.25">
      <c r="A13">
        <v>10400</v>
      </c>
      <c r="B13" t="s">
        <v>344</v>
      </c>
      <c r="C13">
        <v>1</v>
      </c>
      <c r="D13" s="44">
        <v>34731</v>
      </c>
      <c r="E13" s="44">
        <v>34759</v>
      </c>
      <c r="F13" s="44">
        <v>34746</v>
      </c>
      <c r="G13">
        <v>3</v>
      </c>
      <c r="H13">
        <v>83.93</v>
      </c>
      <c r="I13" t="s">
        <v>345</v>
      </c>
      <c r="J13" t="s">
        <v>346</v>
      </c>
      <c r="K13" t="s">
        <v>347</v>
      </c>
      <c r="M13" t="s">
        <v>348</v>
      </c>
      <c r="N13" t="s">
        <v>349</v>
      </c>
      <c r="O13" t="s">
        <v>350</v>
      </c>
      <c r="P13" t="s">
        <v>351</v>
      </c>
      <c r="Q13" t="s">
        <v>349</v>
      </c>
      <c r="R13" t="s">
        <v>352</v>
      </c>
      <c r="S13" t="s">
        <v>353</v>
      </c>
      <c r="T13" t="s">
        <v>348</v>
      </c>
    </row>
    <row r="14" spans="1:21" x14ac:dyDescent="0.25">
      <c r="A14">
        <v>10401</v>
      </c>
      <c r="B14" t="s">
        <v>354</v>
      </c>
      <c r="C14">
        <v>1</v>
      </c>
      <c r="D14" s="44">
        <v>34731</v>
      </c>
      <c r="E14" s="44">
        <v>34759</v>
      </c>
      <c r="F14" s="44">
        <v>34740</v>
      </c>
      <c r="G14">
        <v>1</v>
      </c>
      <c r="H14">
        <v>12.51</v>
      </c>
      <c r="I14" t="s">
        <v>355</v>
      </c>
      <c r="J14" t="s">
        <v>356</v>
      </c>
      <c r="K14" t="s">
        <v>357</v>
      </c>
      <c r="L14" t="s">
        <v>358</v>
      </c>
      <c r="M14" t="s">
        <v>359</v>
      </c>
      <c r="N14" t="s">
        <v>295</v>
      </c>
      <c r="O14" t="s">
        <v>360</v>
      </c>
      <c r="P14" t="s">
        <v>361</v>
      </c>
      <c r="Q14" t="s">
        <v>295</v>
      </c>
      <c r="R14" t="s">
        <v>362</v>
      </c>
      <c r="S14" t="s">
        <v>363</v>
      </c>
      <c r="T14" t="s">
        <v>359</v>
      </c>
      <c r="U14" t="s">
        <v>358</v>
      </c>
    </row>
    <row r="15" spans="1:21" x14ac:dyDescent="0.25">
      <c r="A15">
        <v>10402</v>
      </c>
      <c r="B15" t="s">
        <v>261</v>
      </c>
      <c r="C15">
        <v>8</v>
      </c>
      <c r="D15" s="44">
        <v>34732</v>
      </c>
      <c r="E15" s="44">
        <v>34774</v>
      </c>
      <c r="F15" s="44">
        <v>34740</v>
      </c>
      <c r="G15">
        <v>2</v>
      </c>
      <c r="H15">
        <v>67.88</v>
      </c>
      <c r="I15" t="s">
        <v>262</v>
      </c>
      <c r="J15" t="s">
        <v>263</v>
      </c>
      <c r="K15" t="s">
        <v>264</v>
      </c>
      <c r="M15" t="s">
        <v>265</v>
      </c>
      <c r="N15" t="s">
        <v>266</v>
      </c>
      <c r="O15" t="s">
        <v>267</v>
      </c>
      <c r="P15" t="s">
        <v>268</v>
      </c>
      <c r="Q15" t="s">
        <v>266</v>
      </c>
      <c r="R15" t="s">
        <v>269</v>
      </c>
      <c r="S15" t="s">
        <v>270</v>
      </c>
      <c r="T15" t="s">
        <v>265</v>
      </c>
    </row>
    <row r="16" spans="1:21" x14ac:dyDescent="0.25">
      <c r="A16">
        <v>10403</v>
      </c>
      <c r="B16" t="s">
        <v>261</v>
      </c>
      <c r="C16">
        <v>4</v>
      </c>
      <c r="D16" s="44">
        <v>34733</v>
      </c>
      <c r="E16" s="44">
        <v>34761</v>
      </c>
      <c r="F16" s="44">
        <v>34739</v>
      </c>
      <c r="G16">
        <v>3</v>
      </c>
      <c r="H16">
        <v>73.790000000000006</v>
      </c>
      <c r="I16" t="s">
        <v>262</v>
      </c>
      <c r="J16" t="s">
        <v>263</v>
      </c>
      <c r="K16" t="s">
        <v>264</v>
      </c>
      <c r="M16" t="s">
        <v>265</v>
      </c>
      <c r="N16" t="s">
        <v>266</v>
      </c>
      <c r="O16" t="s">
        <v>267</v>
      </c>
      <c r="P16" t="s">
        <v>268</v>
      </c>
      <c r="Q16" t="s">
        <v>266</v>
      </c>
      <c r="R16" t="s">
        <v>269</v>
      </c>
      <c r="S16" t="s">
        <v>270</v>
      </c>
      <c r="T16" t="s">
        <v>265</v>
      </c>
    </row>
    <row r="17" spans="1:21" x14ac:dyDescent="0.25">
      <c r="A17">
        <v>10404</v>
      </c>
      <c r="B17" t="s">
        <v>364</v>
      </c>
      <c r="C17">
        <v>2</v>
      </c>
      <c r="D17" s="44">
        <v>34733</v>
      </c>
      <c r="E17" s="44">
        <v>34761</v>
      </c>
      <c r="F17" s="44">
        <v>34738</v>
      </c>
      <c r="G17">
        <v>1</v>
      </c>
      <c r="H17">
        <v>155.97</v>
      </c>
      <c r="I17" t="s">
        <v>365</v>
      </c>
      <c r="J17" t="s">
        <v>366</v>
      </c>
      <c r="K17" t="s">
        <v>367</v>
      </c>
      <c r="M17" t="s">
        <v>368</v>
      </c>
      <c r="N17" t="s">
        <v>369</v>
      </c>
      <c r="O17" t="s">
        <v>370</v>
      </c>
      <c r="P17" t="s">
        <v>324</v>
      </c>
      <c r="Q17" t="s">
        <v>369</v>
      </c>
      <c r="R17" t="s">
        <v>371</v>
      </c>
      <c r="S17" t="s">
        <v>372</v>
      </c>
      <c r="T17" t="s">
        <v>368</v>
      </c>
    </row>
    <row r="18" spans="1:21" x14ac:dyDescent="0.25">
      <c r="A18">
        <v>10405</v>
      </c>
      <c r="B18" t="s">
        <v>250</v>
      </c>
      <c r="C18">
        <v>1</v>
      </c>
      <c r="D18" s="44">
        <v>34736</v>
      </c>
      <c r="E18" s="44">
        <v>34764</v>
      </c>
      <c r="F18" s="44">
        <v>34752</v>
      </c>
      <c r="G18">
        <v>1</v>
      </c>
      <c r="H18">
        <v>34.82</v>
      </c>
      <c r="I18" t="s">
        <v>373</v>
      </c>
      <c r="J18" t="s">
        <v>374</v>
      </c>
      <c r="K18" t="s">
        <v>375</v>
      </c>
      <c r="L18" t="s">
        <v>376</v>
      </c>
      <c r="M18" t="s">
        <v>377</v>
      </c>
      <c r="N18" t="s">
        <v>314</v>
      </c>
      <c r="O18" t="s">
        <v>378</v>
      </c>
      <c r="P18" t="s">
        <v>379</v>
      </c>
      <c r="Q18" t="s">
        <v>314</v>
      </c>
      <c r="R18" t="s">
        <v>380</v>
      </c>
      <c r="S18" t="s">
        <v>381</v>
      </c>
      <c r="T18" t="s">
        <v>377</v>
      </c>
      <c r="U18" t="s">
        <v>376</v>
      </c>
    </row>
    <row r="19" spans="1:21" x14ac:dyDescent="0.25">
      <c r="A19">
        <v>10389</v>
      </c>
      <c r="B19" t="s">
        <v>382</v>
      </c>
      <c r="C19">
        <v>7</v>
      </c>
      <c r="D19" s="44">
        <v>34737</v>
      </c>
      <c r="E19" s="44">
        <v>34779</v>
      </c>
      <c r="F19" s="44">
        <v>34743</v>
      </c>
      <c r="G19">
        <v>1</v>
      </c>
      <c r="H19">
        <v>108.04</v>
      </c>
      <c r="I19" t="s">
        <v>383</v>
      </c>
      <c r="J19" t="s">
        <v>384</v>
      </c>
      <c r="K19" t="s">
        <v>385</v>
      </c>
      <c r="L19" t="s">
        <v>386</v>
      </c>
      <c r="M19" t="s">
        <v>387</v>
      </c>
      <c r="N19" t="s">
        <v>388</v>
      </c>
      <c r="O19" t="s">
        <v>389</v>
      </c>
      <c r="P19" t="s">
        <v>390</v>
      </c>
      <c r="Q19" t="s">
        <v>388</v>
      </c>
      <c r="S19" t="s">
        <v>391</v>
      </c>
      <c r="T19" t="s">
        <v>387</v>
      </c>
      <c r="U19" t="s">
        <v>386</v>
      </c>
    </row>
    <row r="20" spans="1:21" x14ac:dyDescent="0.25">
      <c r="A20">
        <v>10407</v>
      </c>
      <c r="B20" t="s">
        <v>392</v>
      </c>
      <c r="C20">
        <v>2</v>
      </c>
      <c r="D20" s="44">
        <v>34737</v>
      </c>
      <c r="E20" s="44">
        <v>34765</v>
      </c>
      <c r="F20" s="44">
        <v>34760</v>
      </c>
      <c r="G20">
        <v>2</v>
      </c>
      <c r="H20">
        <v>91.48</v>
      </c>
      <c r="I20" t="s">
        <v>393</v>
      </c>
      <c r="J20" t="s">
        <v>394</v>
      </c>
      <c r="K20" t="s">
        <v>395</v>
      </c>
      <c r="M20" t="s">
        <v>396</v>
      </c>
      <c r="N20" t="s">
        <v>276</v>
      </c>
      <c r="O20" t="s">
        <v>397</v>
      </c>
      <c r="P20" t="s">
        <v>379</v>
      </c>
      <c r="Q20" t="s">
        <v>276</v>
      </c>
      <c r="R20" t="s">
        <v>398</v>
      </c>
      <c r="S20" t="s">
        <v>399</v>
      </c>
      <c r="T20" t="s">
        <v>396</v>
      </c>
    </row>
    <row r="21" spans="1:21" x14ac:dyDescent="0.25">
      <c r="A21">
        <v>10408</v>
      </c>
      <c r="B21" t="s">
        <v>400</v>
      </c>
      <c r="C21">
        <v>8</v>
      </c>
      <c r="D21" s="44">
        <v>34738</v>
      </c>
      <c r="E21" s="44">
        <v>34766</v>
      </c>
      <c r="F21" s="44">
        <v>34744</v>
      </c>
      <c r="G21">
        <v>1</v>
      </c>
      <c r="H21">
        <v>11.26</v>
      </c>
      <c r="I21" t="s">
        <v>401</v>
      </c>
      <c r="J21" t="s">
        <v>402</v>
      </c>
      <c r="K21" t="s">
        <v>403</v>
      </c>
      <c r="M21" t="s">
        <v>404</v>
      </c>
      <c r="N21" t="s">
        <v>405</v>
      </c>
      <c r="O21" t="s">
        <v>406</v>
      </c>
      <c r="P21" t="s">
        <v>407</v>
      </c>
      <c r="Q21" t="s">
        <v>405</v>
      </c>
      <c r="R21" t="s">
        <v>408</v>
      </c>
      <c r="S21" t="s">
        <v>409</v>
      </c>
      <c r="T21" t="s">
        <v>404</v>
      </c>
    </row>
    <row r="22" spans="1:21" x14ac:dyDescent="0.25">
      <c r="A22">
        <v>10409</v>
      </c>
      <c r="B22" t="s">
        <v>410</v>
      </c>
      <c r="C22">
        <v>3</v>
      </c>
      <c r="D22" s="44">
        <v>34739</v>
      </c>
      <c r="E22" s="44">
        <v>34767</v>
      </c>
      <c r="F22" s="44">
        <v>34744</v>
      </c>
      <c r="G22">
        <v>1</v>
      </c>
      <c r="H22">
        <v>29.83</v>
      </c>
      <c r="I22" t="s">
        <v>411</v>
      </c>
      <c r="J22" t="s">
        <v>412</v>
      </c>
      <c r="K22" t="s">
        <v>413</v>
      </c>
      <c r="M22" t="s">
        <v>414</v>
      </c>
      <c r="N22" t="s">
        <v>415</v>
      </c>
      <c r="O22" t="s">
        <v>416</v>
      </c>
      <c r="P22" t="s">
        <v>351</v>
      </c>
      <c r="Q22" t="s">
        <v>415</v>
      </c>
      <c r="R22" t="s">
        <v>417</v>
      </c>
      <c r="S22" t="s">
        <v>418</v>
      </c>
      <c r="T22" t="s">
        <v>414</v>
      </c>
    </row>
    <row r="23" spans="1:21" x14ac:dyDescent="0.25">
      <c r="A23">
        <v>10410</v>
      </c>
      <c r="B23" t="s">
        <v>250</v>
      </c>
      <c r="C23">
        <v>3</v>
      </c>
      <c r="D23" s="44">
        <v>34740</v>
      </c>
      <c r="E23" s="44">
        <v>34768</v>
      </c>
      <c r="F23" s="44">
        <v>34745</v>
      </c>
      <c r="G23">
        <v>3</v>
      </c>
      <c r="H23">
        <v>2.4</v>
      </c>
      <c r="I23" t="s">
        <v>251</v>
      </c>
      <c r="J23" t="s">
        <v>252</v>
      </c>
      <c r="K23" t="s">
        <v>253</v>
      </c>
      <c r="L23" t="s">
        <v>254</v>
      </c>
      <c r="M23" t="s">
        <v>255</v>
      </c>
      <c r="N23" t="s">
        <v>256</v>
      </c>
      <c r="O23" t="s">
        <v>257</v>
      </c>
      <c r="P23" t="s">
        <v>258</v>
      </c>
      <c r="Q23" t="s">
        <v>256</v>
      </c>
      <c r="R23" t="s">
        <v>259</v>
      </c>
      <c r="S23" t="s">
        <v>260</v>
      </c>
      <c r="T23" t="s">
        <v>255</v>
      </c>
      <c r="U23" t="s">
        <v>254</v>
      </c>
    </row>
    <row r="24" spans="1:21" x14ac:dyDescent="0.25">
      <c r="A24">
        <v>10411</v>
      </c>
      <c r="B24" t="s">
        <v>250</v>
      </c>
      <c r="C24">
        <v>9</v>
      </c>
      <c r="D24" s="44">
        <v>34740</v>
      </c>
      <c r="E24" s="44">
        <v>34768</v>
      </c>
      <c r="F24" s="44">
        <v>34751</v>
      </c>
      <c r="G24">
        <v>3</v>
      </c>
      <c r="H24">
        <v>23.65</v>
      </c>
      <c r="I24" t="s">
        <v>251</v>
      </c>
      <c r="J24" t="s">
        <v>252</v>
      </c>
      <c r="K24" t="s">
        <v>253</v>
      </c>
      <c r="L24" t="s">
        <v>254</v>
      </c>
      <c r="M24" t="s">
        <v>255</v>
      </c>
      <c r="N24" t="s">
        <v>256</v>
      </c>
      <c r="O24" t="s">
        <v>257</v>
      </c>
      <c r="P24" t="s">
        <v>258</v>
      </c>
      <c r="Q24" t="s">
        <v>256</v>
      </c>
      <c r="R24" t="s">
        <v>259</v>
      </c>
      <c r="S24" t="s">
        <v>260</v>
      </c>
      <c r="T24" t="s">
        <v>255</v>
      </c>
      <c r="U24" t="s">
        <v>254</v>
      </c>
    </row>
    <row r="25" spans="1:21" x14ac:dyDescent="0.25">
      <c r="A25">
        <v>10412</v>
      </c>
      <c r="B25" t="s">
        <v>419</v>
      </c>
      <c r="C25">
        <v>8</v>
      </c>
      <c r="D25" s="44">
        <v>34743</v>
      </c>
      <c r="E25" s="44">
        <v>34771</v>
      </c>
      <c r="F25" s="44">
        <v>34745</v>
      </c>
      <c r="G25">
        <v>2</v>
      </c>
      <c r="H25">
        <v>3.77</v>
      </c>
      <c r="I25" t="s">
        <v>420</v>
      </c>
      <c r="J25" t="s">
        <v>421</v>
      </c>
      <c r="K25" t="s">
        <v>422</v>
      </c>
      <c r="M25" t="s">
        <v>423</v>
      </c>
      <c r="N25" t="s">
        <v>424</v>
      </c>
      <c r="O25" t="s">
        <v>425</v>
      </c>
      <c r="P25" t="s">
        <v>258</v>
      </c>
      <c r="Q25" t="s">
        <v>424</v>
      </c>
      <c r="R25" t="s">
        <v>426</v>
      </c>
      <c r="S25" t="s">
        <v>426</v>
      </c>
      <c r="T25" t="s">
        <v>423</v>
      </c>
    </row>
    <row r="26" spans="1:21" x14ac:dyDescent="0.25">
      <c r="A26">
        <v>10413</v>
      </c>
      <c r="B26" t="s">
        <v>427</v>
      </c>
      <c r="C26">
        <v>3</v>
      </c>
      <c r="D26" s="44">
        <v>34744</v>
      </c>
      <c r="E26" s="44">
        <v>34772</v>
      </c>
      <c r="F26" s="44">
        <v>34746</v>
      </c>
      <c r="G26">
        <v>2</v>
      </c>
      <c r="H26">
        <v>95.66</v>
      </c>
      <c r="I26" t="s">
        <v>428</v>
      </c>
      <c r="J26" t="s">
        <v>429</v>
      </c>
      <c r="K26" t="s">
        <v>430</v>
      </c>
      <c r="M26" t="s">
        <v>431</v>
      </c>
      <c r="N26" t="s">
        <v>405</v>
      </c>
      <c r="O26" t="s">
        <v>432</v>
      </c>
      <c r="P26" t="s">
        <v>268</v>
      </c>
      <c r="Q26" t="s">
        <v>405</v>
      </c>
      <c r="R26" t="s">
        <v>433</v>
      </c>
      <c r="S26" t="s">
        <v>434</v>
      </c>
      <c r="T26" t="s">
        <v>431</v>
      </c>
    </row>
    <row r="27" spans="1:21" x14ac:dyDescent="0.25">
      <c r="A27">
        <v>10414</v>
      </c>
      <c r="B27" t="s">
        <v>435</v>
      </c>
      <c r="C27">
        <v>2</v>
      </c>
      <c r="D27" s="44">
        <v>34744</v>
      </c>
      <c r="E27" s="44">
        <v>34772</v>
      </c>
      <c r="F27" s="44">
        <v>34747</v>
      </c>
      <c r="G27">
        <v>3</v>
      </c>
      <c r="H27">
        <v>21.48</v>
      </c>
      <c r="I27" t="s">
        <v>436</v>
      </c>
      <c r="J27" t="s">
        <v>437</v>
      </c>
      <c r="K27" t="s">
        <v>385</v>
      </c>
      <c r="L27" t="s">
        <v>386</v>
      </c>
      <c r="M27" t="s">
        <v>438</v>
      </c>
      <c r="N27" t="s">
        <v>388</v>
      </c>
      <c r="O27" t="s">
        <v>439</v>
      </c>
      <c r="P27" t="s">
        <v>390</v>
      </c>
      <c r="Q27" t="s">
        <v>388</v>
      </c>
      <c r="S27" t="s">
        <v>440</v>
      </c>
      <c r="T27" t="s">
        <v>438</v>
      </c>
      <c r="U27" t="s">
        <v>386</v>
      </c>
    </row>
    <row r="28" spans="1:21" x14ac:dyDescent="0.25">
      <c r="A28">
        <v>10389</v>
      </c>
      <c r="B28" t="s">
        <v>299</v>
      </c>
      <c r="C28">
        <v>3</v>
      </c>
      <c r="D28" s="44">
        <v>34745</v>
      </c>
      <c r="E28" s="44">
        <v>34773</v>
      </c>
      <c r="F28" s="44">
        <v>34754</v>
      </c>
      <c r="G28">
        <v>1</v>
      </c>
      <c r="H28">
        <v>0.2</v>
      </c>
      <c r="I28" t="s">
        <v>300</v>
      </c>
      <c r="J28" t="s">
        <v>301</v>
      </c>
      <c r="K28" t="s">
        <v>302</v>
      </c>
      <c r="L28" t="s">
        <v>303</v>
      </c>
      <c r="M28" t="s">
        <v>304</v>
      </c>
      <c r="N28" t="s">
        <v>295</v>
      </c>
      <c r="O28" t="s">
        <v>305</v>
      </c>
      <c r="P28" t="s">
        <v>297</v>
      </c>
      <c r="Q28" t="s">
        <v>295</v>
      </c>
      <c r="R28" t="s">
        <v>306</v>
      </c>
      <c r="S28" t="s">
        <v>307</v>
      </c>
      <c r="T28" t="s">
        <v>304</v>
      </c>
      <c r="U28" t="s">
        <v>303</v>
      </c>
    </row>
    <row r="29" spans="1:21" x14ac:dyDescent="0.25">
      <c r="A29">
        <v>10416</v>
      </c>
      <c r="B29" t="s">
        <v>419</v>
      </c>
      <c r="C29">
        <v>8</v>
      </c>
      <c r="D29" s="44">
        <v>34746</v>
      </c>
      <c r="E29" s="44">
        <v>34774</v>
      </c>
      <c r="F29" s="44">
        <v>34757</v>
      </c>
      <c r="G29">
        <v>3</v>
      </c>
      <c r="H29">
        <v>22.72</v>
      </c>
      <c r="I29" t="s">
        <v>420</v>
      </c>
      <c r="J29" t="s">
        <v>421</v>
      </c>
      <c r="K29" t="s">
        <v>422</v>
      </c>
      <c r="M29" t="s">
        <v>423</v>
      </c>
      <c r="N29" t="s">
        <v>424</v>
      </c>
      <c r="O29" t="s">
        <v>425</v>
      </c>
      <c r="P29" t="s">
        <v>258</v>
      </c>
      <c r="Q29" t="s">
        <v>424</v>
      </c>
      <c r="R29" t="s">
        <v>426</v>
      </c>
      <c r="S29" t="s">
        <v>426</v>
      </c>
      <c r="T29" t="s">
        <v>423</v>
      </c>
    </row>
    <row r="30" spans="1:21" x14ac:dyDescent="0.25">
      <c r="A30">
        <v>10248</v>
      </c>
      <c r="B30" t="s">
        <v>441</v>
      </c>
      <c r="C30">
        <v>5</v>
      </c>
      <c r="D30" s="44">
        <v>34550</v>
      </c>
      <c r="E30" s="44">
        <v>34578</v>
      </c>
      <c r="F30" s="44">
        <v>34562</v>
      </c>
      <c r="G30">
        <v>3</v>
      </c>
      <c r="H30">
        <v>32.380000000000003</v>
      </c>
      <c r="I30" t="s">
        <v>442</v>
      </c>
      <c r="J30" t="s">
        <v>443</v>
      </c>
      <c r="K30" t="s">
        <v>444</v>
      </c>
      <c r="M30" t="s">
        <v>445</v>
      </c>
      <c r="N30" t="s">
        <v>405</v>
      </c>
      <c r="O30" t="s">
        <v>446</v>
      </c>
      <c r="P30" t="s">
        <v>258</v>
      </c>
      <c r="Q30" t="s">
        <v>405</v>
      </c>
      <c r="R30" t="s">
        <v>447</v>
      </c>
      <c r="S30" t="s">
        <v>448</v>
      </c>
      <c r="T30" t="s">
        <v>445</v>
      </c>
    </row>
    <row r="31" spans="1:21" x14ac:dyDescent="0.25">
      <c r="A31">
        <v>10249</v>
      </c>
      <c r="B31" t="s">
        <v>449</v>
      </c>
      <c r="C31">
        <v>6</v>
      </c>
      <c r="D31" s="44">
        <v>34551</v>
      </c>
      <c r="E31" s="44">
        <v>34593</v>
      </c>
      <c r="F31" s="44">
        <v>34556</v>
      </c>
      <c r="G31">
        <v>1</v>
      </c>
      <c r="H31">
        <v>11.61</v>
      </c>
      <c r="I31" t="s">
        <v>450</v>
      </c>
      <c r="J31" t="s">
        <v>451</v>
      </c>
      <c r="K31" t="s">
        <v>452</v>
      </c>
      <c r="M31" t="s">
        <v>453</v>
      </c>
      <c r="N31" t="s">
        <v>276</v>
      </c>
      <c r="O31" t="s">
        <v>454</v>
      </c>
      <c r="P31" t="s">
        <v>324</v>
      </c>
      <c r="Q31" t="s">
        <v>276</v>
      </c>
      <c r="R31" t="s">
        <v>455</v>
      </c>
      <c r="S31" t="s">
        <v>456</v>
      </c>
      <c r="T31" t="s">
        <v>453</v>
      </c>
    </row>
    <row r="32" spans="1:21" x14ac:dyDescent="0.25">
      <c r="A32">
        <v>10250</v>
      </c>
      <c r="B32" t="s">
        <v>457</v>
      </c>
      <c r="C32">
        <v>4</v>
      </c>
      <c r="D32" s="44">
        <v>34554</v>
      </c>
      <c r="E32" s="44">
        <v>34582</v>
      </c>
      <c r="F32" s="44">
        <v>34558</v>
      </c>
      <c r="G32">
        <v>2</v>
      </c>
      <c r="H32">
        <v>65.83</v>
      </c>
      <c r="I32" t="s">
        <v>458</v>
      </c>
      <c r="J32" t="s">
        <v>459</v>
      </c>
      <c r="K32" t="s">
        <v>460</v>
      </c>
      <c r="L32" t="s">
        <v>461</v>
      </c>
      <c r="M32" t="s">
        <v>462</v>
      </c>
      <c r="N32" t="s">
        <v>388</v>
      </c>
      <c r="O32" t="s">
        <v>463</v>
      </c>
      <c r="P32" t="s">
        <v>258</v>
      </c>
      <c r="Q32" t="s">
        <v>388</v>
      </c>
      <c r="R32" t="s">
        <v>464</v>
      </c>
      <c r="S32" t="s">
        <v>465</v>
      </c>
      <c r="T32" t="s">
        <v>462</v>
      </c>
      <c r="U32" t="s">
        <v>461</v>
      </c>
    </row>
    <row r="33" spans="1:21" x14ac:dyDescent="0.25">
      <c r="A33">
        <v>10251</v>
      </c>
      <c r="B33" t="s">
        <v>466</v>
      </c>
      <c r="C33">
        <v>3</v>
      </c>
      <c r="D33" s="44">
        <v>34554</v>
      </c>
      <c r="E33" s="44">
        <v>34582</v>
      </c>
      <c r="F33" s="44">
        <v>34561</v>
      </c>
      <c r="G33">
        <v>1</v>
      </c>
      <c r="H33">
        <v>41.34</v>
      </c>
      <c r="I33" t="s">
        <v>467</v>
      </c>
      <c r="J33" t="s">
        <v>468</v>
      </c>
      <c r="K33" t="s">
        <v>469</v>
      </c>
      <c r="M33" t="s">
        <v>470</v>
      </c>
      <c r="N33" t="s">
        <v>405</v>
      </c>
      <c r="O33" t="s">
        <v>471</v>
      </c>
      <c r="P33" t="s">
        <v>351</v>
      </c>
      <c r="Q33" t="s">
        <v>405</v>
      </c>
      <c r="R33" t="s">
        <v>472</v>
      </c>
      <c r="S33" t="s">
        <v>473</v>
      </c>
      <c r="T33" t="s">
        <v>470</v>
      </c>
    </row>
    <row r="34" spans="1:21" x14ac:dyDescent="0.25">
      <c r="A34">
        <v>10252</v>
      </c>
      <c r="B34" t="s">
        <v>474</v>
      </c>
      <c r="C34">
        <v>4</v>
      </c>
      <c r="D34" s="44">
        <v>34555</v>
      </c>
      <c r="E34" s="44">
        <v>34583</v>
      </c>
      <c r="F34" s="44">
        <v>34557</v>
      </c>
      <c r="G34">
        <v>2</v>
      </c>
      <c r="H34">
        <v>51.3</v>
      </c>
      <c r="I34" t="s">
        <v>475</v>
      </c>
      <c r="J34" t="s">
        <v>476</v>
      </c>
      <c r="K34" t="s">
        <v>477</v>
      </c>
      <c r="M34" t="s">
        <v>478</v>
      </c>
      <c r="N34" t="s">
        <v>479</v>
      </c>
      <c r="O34" t="s">
        <v>480</v>
      </c>
      <c r="P34" t="s">
        <v>258</v>
      </c>
      <c r="Q34" t="s">
        <v>479</v>
      </c>
      <c r="R34" t="s">
        <v>481</v>
      </c>
      <c r="S34" t="s">
        <v>482</v>
      </c>
      <c r="T34" t="s">
        <v>478</v>
      </c>
    </row>
    <row r="35" spans="1:21" x14ac:dyDescent="0.25">
      <c r="A35">
        <v>10253</v>
      </c>
      <c r="B35" t="s">
        <v>457</v>
      </c>
      <c r="C35">
        <v>3</v>
      </c>
      <c r="D35" s="44">
        <v>34556</v>
      </c>
      <c r="E35" s="44">
        <v>34570</v>
      </c>
      <c r="F35" s="44">
        <v>34562</v>
      </c>
      <c r="G35">
        <v>2</v>
      </c>
      <c r="H35">
        <v>58.17</v>
      </c>
      <c r="I35" t="s">
        <v>458</v>
      </c>
      <c r="J35" t="s">
        <v>459</v>
      </c>
      <c r="K35" t="s">
        <v>460</v>
      </c>
      <c r="L35" t="s">
        <v>461</v>
      </c>
      <c r="M35" t="s">
        <v>462</v>
      </c>
      <c r="N35" t="s">
        <v>388</v>
      </c>
      <c r="O35" t="s">
        <v>463</v>
      </c>
      <c r="P35" t="s">
        <v>258</v>
      </c>
      <c r="Q35" t="s">
        <v>388</v>
      </c>
      <c r="R35" t="s">
        <v>464</v>
      </c>
      <c r="S35" t="s">
        <v>465</v>
      </c>
      <c r="T35" t="s">
        <v>462</v>
      </c>
      <c r="U35" t="s">
        <v>461</v>
      </c>
    </row>
    <row r="36" spans="1:21" x14ac:dyDescent="0.25">
      <c r="A36">
        <v>10254</v>
      </c>
      <c r="B36" t="s">
        <v>483</v>
      </c>
      <c r="C36">
        <v>5</v>
      </c>
      <c r="D36" s="44">
        <v>34557</v>
      </c>
      <c r="E36" s="44">
        <v>34585</v>
      </c>
      <c r="F36" s="44">
        <v>34569</v>
      </c>
      <c r="G36">
        <v>2</v>
      </c>
      <c r="H36">
        <v>22.98</v>
      </c>
      <c r="I36" t="s">
        <v>484</v>
      </c>
      <c r="J36" t="s">
        <v>485</v>
      </c>
      <c r="K36" t="s">
        <v>486</v>
      </c>
      <c r="M36" t="s">
        <v>487</v>
      </c>
      <c r="N36" t="s">
        <v>488</v>
      </c>
      <c r="O36" t="s">
        <v>489</v>
      </c>
      <c r="P36" t="s">
        <v>379</v>
      </c>
      <c r="Q36" t="s">
        <v>488</v>
      </c>
      <c r="S36" t="s">
        <v>490</v>
      </c>
      <c r="T36" t="s">
        <v>487</v>
      </c>
    </row>
    <row r="37" spans="1:21" x14ac:dyDescent="0.25">
      <c r="A37">
        <v>10255</v>
      </c>
      <c r="B37" t="s">
        <v>491</v>
      </c>
      <c r="C37">
        <v>9</v>
      </c>
      <c r="D37" s="44">
        <v>34558</v>
      </c>
      <c r="E37" s="44">
        <v>34586</v>
      </c>
      <c r="F37" s="44">
        <v>34561</v>
      </c>
      <c r="G37">
        <v>3</v>
      </c>
      <c r="H37">
        <v>148.33000000000001</v>
      </c>
      <c r="I37" t="s">
        <v>492</v>
      </c>
      <c r="J37" t="s">
        <v>493</v>
      </c>
      <c r="K37" t="s">
        <v>494</v>
      </c>
      <c r="M37" t="s">
        <v>495</v>
      </c>
      <c r="N37" t="s">
        <v>488</v>
      </c>
      <c r="O37" t="s">
        <v>496</v>
      </c>
      <c r="P37" t="s">
        <v>268</v>
      </c>
      <c r="Q37" t="s">
        <v>488</v>
      </c>
      <c r="S37" t="s">
        <v>497</v>
      </c>
      <c r="T37" t="s">
        <v>498</v>
      </c>
    </row>
    <row r="38" spans="1:21" x14ac:dyDescent="0.25">
      <c r="A38">
        <v>10256</v>
      </c>
      <c r="B38" t="s">
        <v>499</v>
      </c>
      <c r="C38">
        <v>3</v>
      </c>
      <c r="D38" s="44">
        <v>34561</v>
      </c>
      <c r="E38" s="44">
        <v>34589</v>
      </c>
      <c r="F38" s="44">
        <v>34563</v>
      </c>
      <c r="G38">
        <v>2</v>
      </c>
      <c r="H38">
        <v>13.97</v>
      </c>
      <c r="I38" t="s">
        <v>500</v>
      </c>
      <c r="J38" t="s">
        <v>501</v>
      </c>
      <c r="K38" t="s">
        <v>502</v>
      </c>
      <c r="L38" t="s">
        <v>386</v>
      </c>
      <c r="M38" t="s">
        <v>503</v>
      </c>
      <c r="N38" t="s">
        <v>388</v>
      </c>
      <c r="O38" t="s">
        <v>504</v>
      </c>
      <c r="P38" t="s">
        <v>268</v>
      </c>
      <c r="Q38" t="s">
        <v>388</v>
      </c>
      <c r="S38" t="s">
        <v>505</v>
      </c>
      <c r="T38" t="s">
        <v>503</v>
      </c>
      <c r="U38" t="s">
        <v>386</v>
      </c>
    </row>
    <row r="39" spans="1:21" x14ac:dyDescent="0.25">
      <c r="A39">
        <v>10257</v>
      </c>
      <c r="B39" t="s">
        <v>308</v>
      </c>
      <c r="C39">
        <v>4</v>
      </c>
      <c r="D39" s="44">
        <v>34562</v>
      </c>
      <c r="E39" s="44">
        <v>34590</v>
      </c>
      <c r="F39" s="44">
        <v>34568</v>
      </c>
      <c r="G39">
        <v>3</v>
      </c>
      <c r="H39">
        <v>81.91</v>
      </c>
      <c r="I39" t="s">
        <v>309</v>
      </c>
      <c r="J39" t="s">
        <v>310</v>
      </c>
      <c r="K39" t="s">
        <v>311</v>
      </c>
      <c r="L39" t="s">
        <v>312</v>
      </c>
      <c r="M39" t="s">
        <v>313</v>
      </c>
      <c r="N39" t="s">
        <v>314</v>
      </c>
      <c r="O39" t="s">
        <v>315</v>
      </c>
      <c r="P39" t="s">
        <v>297</v>
      </c>
      <c r="Q39" t="s">
        <v>314</v>
      </c>
      <c r="R39" t="s">
        <v>316</v>
      </c>
      <c r="S39" t="s">
        <v>317</v>
      </c>
      <c r="T39" t="s">
        <v>313</v>
      </c>
      <c r="U39" t="s">
        <v>312</v>
      </c>
    </row>
    <row r="40" spans="1:21" x14ac:dyDescent="0.25">
      <c r="A40">
        <v>10258</v>
      </c>
      <c r="B40" t="s">
        <v>261</v>
      </c>
      <c r="C40">
        <v>1</v>
      </c>
      <c r="D40" s="44">
        <v>34563</v>
      </c>
      <c r="E40" s="44">
        <v>34591</v>
      </c>
      <c r="F40" s="44">
        <v>34569</v>
      </c>
      <c r="G40">
        <v>1</v>
      </c>
      <c r="H40">
        <v>140.51</v>
      </c>
      <c r="I40" t="s">
        <v>262</v>
      </c>
      <c r="J40" t="s">
        <v>263</v>
      </c>
      <c r="K40" t="s">
        <v>264</v>
      </c>
      <c r="M40" t="s">
        <v>265</v>
      </c>
      <c r="N40" t="s">
        <v>266</v>
      </c>
      <c r="O40" t="s">
        <v>267</v>
      </c>
      <c r="P40" t="s">
        <v>268</v>
      </c>
      <c r="Q40" t="s">
        <v>266</v>
      </c>
      <c r="R40" t="s">
        <v>269</v>
      </c>
      <c r="S40" t="s">
        <v>270</v>
      </c>
      <c r="T40" t="s">
        <v>265</v>
      </c>
    </row>
    <row r="41" spans="1:21" x14ac:dyDescent="0.25">
      <c r="A41">
        <v>10259</v>
      </c>
      <c r="B41" t="s">
        <v>250</v>
      </c>
      <c r="C41">
        <v>4</v>
      </c>
      <c r="D41" s="44">
        <v>34564</v>
      </c>
      <c r="E41" s="44">
        <v>34592</v>
      </c>
      <c r="F41" s="44">
        <v>34571</v>
      </c>
      <c r="G41">
        <v>3</v>
      </c>
      <c r="H41">
        <v>3.25</v>
      </c>
      <c r="I41" t="s">
        <v>506</v>
      </c>
      <c r="J41" t="s">
        <v>507</v>
      </c>
      <c r="K41" t="s">
        <v>508</v>
      </c>
      <c r="M41" t="s">
        <v>509</v>
      </c>
      <c r="N41" t="s">
        <v>510</v>
      </c>
      <c r="O41" t="s">
        <v>511</v>
      </c>
      <c r="P41" t="s">
        <v>324</v>
      </c>
      <c r="Q41" t="s">
        <v>510</v>
      </c>
      <c r="R41" t="s">
        <v>512</v>
      </c>
      <c r="S41" t="s">
        <v>513</v>
      </c>
      <c r="T41" t="s">
        <v>509</v>
      </c>
    </row>
    <row r="42" spans="1:21" x14ac:dyDescent="0.25">
      <c r="A42">
        <v>10260</v>
      </c>
      <c r="B42" t="s">
        <v>392</v>
      </c>
      <c r="C42">
        <v>4</v>
      </c>
      <c r="D42" s="44">
        <v>34565</v>
      </c>
      <c r="E42" s="44">
        <v>34593</v>
      </c>
      <c r="F42" s="44">
        <v>34575</v>
      </c>
      <c r="G42">
        <v>1</v>
      </c>
      <c r="H42">
        <v>55.09</v>
      </c>
      <c r="I42" t="s">
        <v>393</v>
      </c>
      <c r="J42" t="s">
        <v>394</v>
      </c>
      <c r="K42" t="s">
        <v>395</v>
      </c>
      <c r="M42" t="s">
        <v>396</v>
      </c>
      <c r="N42" t="s">
        <v>276</v>
      </c>
      <c r="O42" t="s">
        <v>397</v>
      </c>
      <c r="P42" t="s">
        <v>379</v>
      </c>
      <c r="Q42" t="s">
        <v>276</v>
      </c>
      <c r="R42" t="s">
        <v>398</v>
      </c>
      <c r="S42" t="s">
        <v>399</v>
      </c>
      <c r="T42" t="s">
        <v>396</v>
      </c>
    </row>
    <row r="43" spans="1:21" x14ac:dyDescent="0.25">
      <c r="A43">
        <v>10261</v>
      </c>
      <c r="B43" t="s">
        <v>514</v>
      </c>
      <c r="C43">
        <v>4</v>
      </c>
      <c r="D43" s="44">
        <v>34565</v>
      </c>
      <c r="E43" s="44">
        <v>34593</v>
      </c>
      <c r="F43" s="44">
        <v>34576</v>
      </c>
      <c r="G43">
        <v>2</v>
      </c>
      <c r="H43">
        <v>3.05</v>
      </c>
      <c r="I43" t="s">
        <v>515</v>
      </c>
      <c r="J43" t="s">
        <v>516</v>
      </c>
      <c r="K43" t="s">
        <v>460</v>
      </c>
      <c r="L43" t="s">
        <v>461</v>
      </c>
      <c r="M43" t="s">
        <v>517</v>
      </c>
      <c r="N43" t="s">
        <v>388</v>
      </c>
      <c r="O43" t="s">
        <v>518</v>
      </c>
      <c r="P43" t="s">
        <v>258</v>
      </c>
      <c r="Q43" t="s">
        <v>388</v>
      </c>
      <c r="R43" t="s">
        <v>519</v>
      </c>
      <c r="S43" t="s">
        <v>520</v>
      </c>
      <c r="T43" t="s">
        <v>517</v>
      </c>
      <c r="U43" t="s">
        <v>461</v>
      </c>
    </row>
    <row r="44" spans="1:21" x14ac:dyDescent="0.25">
      <c r="A44">
        <v>10262</v>
      </c>
      <c r="B44" t="s">
        <v>354</v>
      </c>
      <c r="C44">
        <v>8</v>
      </c>
      <c r="D44" s="44">
        <v>34568</v>
      </c>
      <c r="E44" s="44">
        <v>34596</v>
      </c>
      <c r="F44" s="44">
        <v>34571</v>
      </c>
      <c r="G44">
        <v>3</v>
      </c>
      <c r="H44">
        <v>48.29</v>
      </c>
      <c r="I44" t="s">
        <v>355</v>
      </c>
      <c r="J44" t="s">
        <v>356</v>
      </c>
      <c r="K44" t="s">
        <v>357</v>
      </c>
      <c r="L44" t="s">
        <v>358</v>
      </c>
      <c r="M44" t="s">
        <v>359</v>
      </c>
      <c r="N44" t="s">
        <v>295</v>
      </c>
      <c r="O44" t="s">
        <v>360</v>
      </c>
      <c r="P44" t="s">
        <v>361</v>
      </c>
      <c r="Q44" t="s">
        <v>295</v>
      </c>
      <c r="R44" t="s">
        <v>362</v>
      </c>
      <c r="S44" t="s">
        <v>363</v>
      </c>
      <c r="T44" t="s">
        <v>359</v>
      </c>
      <c r="U44" t="s">
        <v>358</v>
      </c>
    </row>
    <row r="45" spans="1:21" x14ac:dyDescent="0.25">
      <c r="A45">
        <v>10263</v>
      </c>
      <c r="B45" t="s">
        <v>261</v>
      </c>
      <c r="C45">
        <v>9</v>
      </c>
      <c r="D45" s="44">
        <v>34569</v>
      </c>
      <c r="E45" s="44">
        <v>34597</v>
      </c>
      <c r="F45" s="44">
        <v>34577</v>
      </c>
      <c r="G45">
        <v>3</v>
      </c>
      <c r="H45">
        <v>146.06</v>
      </c>
      <c r="I45" t="s">
        <v>262</v>
      </c>
      <c r="J45" t="s">
        <v>263</v>
      </c>
      <c r="K45" t="s">
        <v>264</v>
      </c>
      <c r="M45" t="s">
        <v>265</v>
      </c>
      <c r="N45" t="s">
        <v>266</v>
      </c>
      <c r="O45" t="s">
        <v>267</v>
      </c>
      <c r="P45" t="s">
        <v>268</v>
      </c>
      <c r="Q45" t="s">
        <v>266</v>
      </c>
      <c r="R45" t="s">
        <v>269</v>
      </c>
      <c r="S45" t="s">
        <v>270</v>
      </c>
      <c r="T45" t="s">
        <v>265</v>
      </c>
    </row>
    <row r="46" spans="1:21" x14ac:dyDescent="0.25">
      <c r="A46">
        <v>10264</v>
      </c>
      <c r="B46" t="s">
        <v>521</v>
      </c>
      <c r="C46">
        <v>6</v>
      </c>
      <c r="D46" s="44">
        <v>34570</v>
      </c>
      <c r="E46" s="44">
        <v>34598</v>
      </c>
      <c r="F46" s="44">
        <v>34600</v>
      </c>
      <c r="G46">
        <v>3</v>
      </c>
      <c r="H46">
        <v>3.67</v>
      </c>
      <c r="I46" t="s">
        <v>522</v>
      </c>
      <c r="J46" t="s">
        <v>523</v>
      </c>
      <c r="K46" t="s">
        <v>524</v>
      </c>
      <c r="M46" t="s">
        <v>525</v>
      </c>
      <c r="N46" t="s">
        <v>526</v>
      </c>
      <c r="O46" t="s">
        <v>527</v>
      </c>
      <c r="P46" t="s">
        <v>379</v>
      </c>
      <c r="Q46" t="s">
        <v>526</v>
      </c>
      <c r="S46" t="s">
        <v>528</v>
      </c>
      <c r="T46" t="s">
        <v>525</v>
      </c>
    </row>
    <row r="47" spans="1:21" x14ac:dyDescent="0.25">
      <c r="A47">
        <v>10265</v>
      </c>
      <c r="B47" t="s">
        <v>529</v>
      </c>
      <c r="C47">
        <v>2</v>
      </c>
      <c r="D47" s="44">
        <v>34571</v>
      </c>
      <c r="E47" s="44">
        <v>34599</v>
      </c>
      <c r="F47" s="44">
        <v>34589</v>
      </c>
      <c r="G47">
        <v>1</v>
      </c>
      <c r="H47">
        <v>55.28</v>
      </c>
      <c r="I47" t="s">
        <v>530</v>
      </c>
      <c r="J47" t="s">
        <v>531</v>
      </c>
      <c r="K47" t="s">
        <v>532</v>
      </c>
      <c r="M47" t="s">
        <v>533</v>
      </c>
      <c r="N47" t="s">
        <v>405</v>
      </c>
      <c r="O47" t="s">
        <v>534</v>
      </c>
      <c r="P47" t="s">
        <v>324</v>
      </c>
      <c r="Q47" t="s">
        <v>405</v>
      </c>
      <c r="R47" t="s">
        <v>535</v>
      </c>
      <c r="S47" t="s">
        <v>536</v>
      </c>
      <c r="T47" t="s">
        <v>533</v>
      </c>
    </row>
    <row r="48" spans="1:21" x14ac:dyDescent="0.25">
      <c r="A48">
        <v>10266</v>
      </c>
      <c r="B48" t="s">
        <v>419</v>
      </c>
      <c r="C48">
        <v>3</v>
      </c>
      <c r="D48" s="44">
        <v>34572</v>
      </c>
      <c r="E48" s="44">
        <v>34614</v>
      </c>
      <c r="F48" s="44">
        <v>34577</v>
      </c>
      <c r="G48">
        <v>3</v>
      </c>
      <c r="H48">
        <v>25.73</v>
      </c>
      <c r="I48" t="s">
        <v>420</v>
      </c>
      <c r="J48" t="s">
        <v>421</v>
      </c>
      <c r="K48" t="s">
        <v>422</v>
      </c>
      <c r="M48" t="s">
        <v>423</v>
      </c>
      <c r="N48" t="s">
        <v>424</v>
      </c>
      <c r="O48" t="s">
        <v>425</v>
      </c>
      <c r="P48" t="s">
        <v>258</v>
      </c>
      <c r="Q48" t="s">
        <v>424</v>
      </c>
      <c r="R48" t="s">
        <v>426</v>
      </c>
      <c r="S48" t="s">
        <v>426</v>
      </c>
      <c r="T48" t="s">
        <v>423</v>
      </c>
    </row>
    <row r="49" spans="1:21" x14ac:dyDescent="0.25">
      <c r="A49">
        <v>10267</v>
      </c>
      <c r="B49" t="s">
        <v>318</v>
      </c>
      <c r="C49">
        <v>4</v>
      </c>
      <c r="D49" s="44">
        <v>34575</v>
      </c>
      <c r="E49" s="44">
        <v>34603</v>
      </c>
      <c r="F49" s="44">
        <v>34583</v>
      </c>
      <c r="G49">
        <v>1</v>
      </c>
      <c r="H49">
        <v>208.58</v>
      </c>
      <c r="I49" t="s">
        <v>319</v>
      </c>
      <c r="J49" t="s">
        <v>320</v>
      </c>
      <c r="K49" t="s">
        <v>321</v>
      </c>
      <c r="M49" t="s">
        <v>322</v>
      </c>
      <c r="N49" t="s">
        <v>276</v>
      </c>
      <c r="O49" t="s">
        <v>323</v>
      </c>
      <c r="P49" t="s">
        <v>324</v>
      </c>
      <c r="Q49" t="s">
        <v>276</v>
      </c>
      <c r="R49" t="s">
        <v>325</v>
      </c>
      <c r="S49" t="s">
        <v>326</v>
      </c>
      <c r="T49" t="s">
        <v>322</v>
      </c>
    </row>
    <row r="50" spans="1:21" x14ac:dyDescent="0.25">
      <c r="A50">
        <v>10268</v>
      </c>
      <c r="B50" t="s">
        <v>537</v>
      </c>
      <c r="C50">
        <v>8</v>
      </c>
      <c r="D50" s="44">
        <v>34576</v>
      </c>
      <c r="E50" s="44">
        <v>34604</v>
      </c>
      <c r="F50" s="44">
        <v>34579</v>
      </c>
      <c r="G50">
        <v>3</v>
      </c>
      <c r="H50">
        <v>66.290000000000006</v>
      </c>
      <c r="I50" t="s">
        <v>538</v>
      </c>
      <c r="J50" t="s">
        <v>539</v>
      </c>
      <c r="K50" t="s">
        <v>540</v>
      </c>
      <c r="L50" t="s">
        <v>541</v>
      </c>
      <c r="M50" t="s">
        <v>542</v>
      </c>
      <c r="N50" t="s">
        <v>314</v>
      </c>
      <c r="O50" t="s">
        <v>543</v>
      </c>
      <c r="P50" t="s">
        <v>379</v>
      </c>
      <c r="Q50" t="s">
        <v>314</v>
      </c>
      <c r="R50" t="s">
        <v>544</v>
      </c>
      <c r="S50" t="s">
        <v>545</v>
      </c>
      <c r="T50" t="s">
        <v>542</v>
      </c>
      <c r="U50" t="s">
        <v>541</v>
      </c>
    </row>
    <row r="51" spans="1:21" x14ac:dyDescent="0.25">
      <c r="A51">
        <v>10269</v>
      </c>
      <c r="B51" t="s">
        <v>546</v>
      </c>
      <c r="C51">
        <v>5</v>
      </c>
      <c r="D51" s="44">
        <v>34577</v>
      </c>
      <c r="E51" s="44">
        <v>34591</v>
      </c>
      <c r="F51" s="44">
        <v>34586</v>
      </c>
      <c r="G51">
        <v>1</v>
      </c>
      <c r="H51">
        <v>4.5599999999999996</v>
      </c>
      <c r="I51" t="s">
        <v>547</v>
      </c>
      <c r="J51" t="s">
        <v>548</v>
      </c>
      <c r="K51" t="s">
        <v>549</v>
      </c>
      <c r="L51" t="s">
        <v>550</v>
      </c>
      <c r="M51" t="s">
        <v>551</v>
      </c>
      <c r="N51" t="s">
        <v>295</v>
      </c>
      <c r="O51" t="s">
        <v>552</v>
      </c>
      <c r="P51" t="s">
        <v>379</v>
      </c>
      <c r="Q51" t="s">
        <v>295</v>
      </c>
      <c r="R51" t="s">
        <v>553</v>
      </c>
      <c r="S51" t="s">
        <v>554</v>
      </c>
      <c r="T51" t="s">
        <v>555</v>
      </c>
      <c r="U51" t="s">
        <v>550</v>
      </c>
    </row>
    <row r="52" spans="1:21" x14ac:dyDescent="0.25">
      <c r="A52">
        <v>10270</v>
      </c>
      <c r="B52" t="s">
        <v>419</v>
      </c>
      <c r="C52">
        <v>1</v>
      </c>
      <c r="D52" s="44">
        <v>34578</v>
      </c>
      <c r="E52" s="44">
        <v>34606</v>
      </c>
      <c r="F52" s="44">
        <v>34579</v>
      </c>
      <c r="G52">
        <v>1</v>
      </c>
      <c r="H52">
        <v>136.54</v>
      </c>
      <c r="I52" t="s">
        <v>420</v>
      </c>
      <c r="J52" t="s">
        <v>421</v>
      </c>
      <c r="K52" t="s">
        <v>422</v>
      </c>
      <c r="M52" t="s">
        <v>423</v>
      </c>
      <c r="N52" t="s">
        <v>424</v>
      </c>
      <c r="O52" t="s">
        <v>425</v>
      </c>
      <c r="P52" t="s">
        <v>258</v>
      </c>
      <c r="Q52" t="s">
        <v>424</v>
      </c>
      <c r="R52" t="s">
        <v>426</v>
      </c>
      <c r="S52" t="s">
        <v>426</v>
      </c>
      <c r="T52" t="s">
        <v>423</v>
      </c>
    </row>
    <row r="53" spans="1:21" x14ac:dyDescent="0.25">
      <c r="A53">
        <v>10271</v>
      </c>
      <c r="B53" t="s">
        <v>556</v>
      </c>
      <c r="C53">
        <v>6</v>
      </c>
      <c r="D53" s="44">
        <v>34578</v>
      </c>
      <c r="E53" s="44">
        <v>34606</v>
      </c>
      <c r="F53" s="44">
        <v>34607</v>
      </c>
      <c r="G53">
        <v>2</v>
      </c>
      <c r="H53">
        <v>4.54</v>
      </c>
      <c r="I53" t="s">
        <v>557</v>
      </c>
      <c r="J53" t="s">
        <v>558</v>
      </c>
      <c r="K53" t="s">
        <v>559</v>
      </c>
      <c r="L53" t="s">
        <v>560</v>
      </c>
      <c r="M53" t="s">
        <v>561</v>
      </c>
      <c r="N53" t="s">
        <v>295</v>
      </c>
      <c r="O53" t="s">
        <v>562</v>
      </c>
      <c r="P53" t="s">
        <v>268</v>
      </c>
      <c r="Q53" t="s">
        <v>295</v>
      </c>
      <c r="R53" t="s">
        <v>563</v>
      </c>
      <c r="S53" t="s">
        <v>564</v>
      </c>
      <c r="T53" t="s">
        <v>561</v>
      </c>
      <c r="U53" t="s">
        <v>560</v>
      </c>
    </row>
    <row r="54" spans="1:21" x14ac:dyDescent="0.25">
      <c r="A54">
        <v>10272</v>
      </c>
      <c r="B54" t="s">
        <v>354</v>
      </c>
      <c r="C54">
        <v>6</v>
      </c>
      <c r="D54" s="44">
        <v>34579</v>
      </c>
      <c r="E54" s="44">
        <v>34607</v>
      </c>
      <c r="F54" s="44">
        <v>34583</v>
      </c>
      <c r="G54">
        <v>2</v>
      </c>
      <c r="H54">
        <v>98.03</v>
      </c>
      <c r="I54" t="s">
        <v>355</v>
      </c>
      <c r="J54" t="s">
        <v>356</v>
      </c>
      <c r="K54" t="s">
        <v>357</v>
      </c>
      <c r="L54" t="s">
        <v>358</v>
      </c>
      <c r="M54" t="s">
        <v>359</v>
      </c>
      <c r="N54" t="s">
        <v>295</v>
      </c>
      <c r="O54" t="s">
        <v>360</v>
      </c>
      <c r="P54" t="s">
        <v>361</v>
      </c>
      <c r="Q54" t="s">
        <v>295</v>
      </c>
      <c r="R54" t="s">
        <v>362</v>
      </c>
      <c r="S54" t="s">
        <v>363</v>
      </c>
      <c r="T54" t="s">
        <v>359</v>
      </c>
      <c r="U54" t="s">
        <v>358</v>
      </c>
    </row>
    <row r="55" spans="1:21" x14ac:dyDescent="0.25">
      <c r="A55">
        <v>10273</v>
      </c>
      <c r="B55" t="s">
        <v>565</v>
      </c>
      <c r="C55">
        <v>3</v>
      </c>
      <c r="D55" s="44">
        <v>34582</v>
      </c>
      <c r="E55" s="44">
        <v>34610</v>
      </c>
      <c r="F55" s="44">
        <v>34589</v>
      </c>
      <c r="G55">
        <v>3</v>
      </c>
      <c r="H55">
        <v>76.069999999999993</v>
      </c>
      <c r="I55" t="s">
        <v>566</v>
      </c>
      <c r="J55" t="s">
        <v>567</v>
      </c>
      <c r="K55" t="s">
        <v>568</v>
      </c>
      <c r="M55" t="s">
        <v>569</v>
      </c>
      <c r="N55" t="s">
        <v>276</v>
      </c>
      <c r="O55" t="s">
        <v>570</v>
      </c>
      <c r="P55" t="s">
        <v>258</v>
      </c>
      <c r="Q55" t="s">
        <v>276</v>
      </c>
      <c r="S55" t="s">
        <v>571</v>
      </c>
      <c r="T55" t="s">
        <v>569</v>
      </c>
    </row>
    <row r="56" spans="1:21" x14ac:dyDescent="0.25">
      <c r="A56">
        <v>10274</v>
      </c>
      <c r="B56" t="s">
        <v>441</v>
      </c>
      <c r="C56">
        <v>6</v>
      </c>
      <c r="D56" s="44">
        <v>34583</v>
      </c>
      <c r="E56" s="44">
        <v>34611</v>
      </c>
      <c r="F56" s="44">
        <v>34593</v>
      </c>
      <c r="G56">
        <v>1</v>
      </c>
      <c r="H56">
        <v>6.01</v>
      </c>
      <c r="I56" t="s">
        <v>442</v>
      </c>
      <c r="J56" t="s">
        <v>443</v>
      </c>
      <c r="K56" t="s">
        <v>444</v>
      </c>
      <c r="M56" t="s">
        <v>445</v>
      </c>
      <c r="N56" t="s">
        <v>405</v>
      </c>
      <c r="O56" t="s">
        <v>446</v>
      </c>
      <c r="P56" t="s">
        <v>258</v>
      </c>
      <c r="Q56" t="s">
        <v>405</v>
      </c>
      <c r="R56" t="s">
        <v>447</v>
      </c>
      <c r="S56" t="s">
        <v>448</v>
      </c>
      <c r="T56" t="s">
        <v>445</v>
      </c>
    </row>
    <row r="57" spans="1:21" x14ac:dyDescent="0.25">
      <c r="A57">
        <v>10275</v>
      </c>
      <c r="B57" t="s">
        <v>364</v>
      </c>
      <c r="C57">
        <v>1</v>
      </c>
      <c r="D57" s="44">
        <v>34584</v>
      </c>
      <c r="E57" s="44">
        <v>34612</v>
      </c>
      <c r="F57" s="44">
        <v>34586</v>
      </c>
      <c r="G57">
        <v>1</v>
      </c>
      <c r="H57">
        <v>26.93</v>
      </c>
      <c r="I57" t="s">
        <v>365</v>
      </c>
      <c r="J57" t="s">
        <v>366</v>
      </c>
      <c r="K57" t="s">
        <v>367</v>
      </c>
      <c r="M57" t="s">
        <v>368</v>
      </c>
      <c r="N57" t="s">
        <v>369</v>
      </c>
      <c r="O57" t="s">
        <v>370</v>
      </c>
      <c r="P57" t="s">
        <v>324</v>
      </c>
      <c r="Q57" t="s">
        <v>369</v>
      </c>
      <c r="R57" t="s">
        <v>371</v>
      </c>
      <c r="S57" t="s">
        <v>372</v>
      </c>
      <c r="T57" t="s">
        <v>368</v>
      </c>
    </row>
    <row r="58" spans="1:21" x14ac:dyDescent="0.25">
      <c r="A58">
        <v>10276</v>
      </c>
      <c r="B58" t="s">
        <v>572</v>
      </c>
      <c r="C58">
        <v>8</v>
      </c>
      <c r="D58" s="44">
        <v>34585</v>
      </c>
      <c r="E58" s="44">
        <v>34599</v>
      </c>
      <c r="F58" s="44">
        <v>34591</v>
      </c>
      <c r="G58">
        <v>3</v>
      </c>
      <c r="H58">
        <v>13.84</v>
      </c>
      <c r="I58" t="s">
        <v>573</v>
      </c>
      <c r="J58" t="s">
        <v>574</v>
      </c>
      <c r="K58" t="s">
        <v>508</v>
      </c>
      <c r="M58" t="s">
        <v>575</v>
      </c>
      <c r="N58" t="s">
        <v>510</v>
      </c>
      <c r="O58" t="s">
        <v>576</v>
      </c>
      <c r="P58" t="s">
        <v>379</v>
      </c>
      <c r="Q58" t="s">
        <v>510</v>
      </c>
      <c r="S58" t="s">
        <v>577</v>
      </c>
      <c r="T58" t="s">
        <v>575</v>
      </c>
    </row>
    <row r="59" spans="1:21" x14ac:dyDescent="0.25">
      <c r="A59">
        <v>10277</v>
      </c>
      <c r="B59" t="s">
        <v>578</v>
      </c>
      <c r="C59">
        <v>2</v>
      </c>
      <c r="D59" s="44">
        <v>34586</v>
      </c>
      <c r="E59" s="44">
        <v>34614</v>
      </c>
      <c r="F59" s="44">
        <v>34590</v>
      </c>
      <c r="G59">
        <v>3</v>
      </c>
      <c r="H59">
        <v>125.77</v>
      </c>
      <c r="I59" t="s">
        <v>579</v>
      </c>
      <c r="J59" t="s">
        <v>580</v>
      </c>
      <c r="K59" t="s">
        <v>581</v>
      </c>
      <c r="M59" t="s">
        <v>582</v>
      </c>
      <c r="N59" t="s">
        <v>276</v>
      </c>
      <c r="O59" t="s">
        <v>583</v>
      </c>
      <c r="P59" t="s">
        <v>390</v>
      </c>
      <c r="Q59" t="s">
        <v>276</v>
      </c>
      <c r="S59" t="s">
        <v>584</v>
      </c>
      <c r="T59" t="s">
        <v>582</v>
      </c>
    </row>
    <row r="60" spans="1:21" x14ac:dyDescent="0.25">
      <c r="A60">
        <v>10278</v>
      </c>
      <c r="B60" t="s">
        <v>585</v>
      </c>
      <c r="C60">
        <v>8</v>
      </c>
      <c r="D60" s="44">
        <v>34589</v>
      </c>
      <c r="E60" s="44">
        <v>34617</v>
      </c>
      <c r="F60" s="44">
        <v>34593</v>
      </c>
      <c r="G60">
        <v>2</v>
      </c>
      <c r="H60">
        <v>92.69</v>
      </c>
      <c r="I60" t="s">
        <v>586</v>
      </c>
      <c r="J60" t="s">
        <v>587</v>
      </c>
      <c r="K60" t="s">
        <v>588</v>
      </c>
      <c r="M60" t="s">
        <v>589</v>
      </c>
      <c r="N60" t="s">
        <v>526</v>
      </c>
      <c r="O60" t="s">
        <v>590</v>
      </c>
      <c r="P60" t="s">
        <v>278</v>
      </c>
      <c r="Q60" t="s">
        <v>526</v>
      </c>
      <c r="R60" t="s">
        <v>591</v>
      </c>
      <c r="S60" t="s">
        <v>592</v>
      </c>
      <c r="T60" t="s">
        <v>589</v>
      </c>
    </row>
    <row r="61" spans="1:21" x14ac:dyDescent="0.25">
      <c r="A61">
        <v>10279</v>
      </c>
      <c r="B61" t="s">
        <v>593</v>
      </c>
      <c r="C61">
        <v>8</v>
      </c>
      <c r="D61" s="44">
        <v>34590</v>
      </c>
      <c r="E61" s="44">
        <v>34618</v>
      </c>
      <c r="F61" s="44">
        <v>34593</v>
      </c>
      <c r="G61">
        <v>2</v>
      </c>
      <c r="H61">
        <v>25.83</v>
      </c>
      <c r="I61" t="s">
        <v>594</v>
      </c>
      <c r="J61" t="s">
        <v>595</v>
      </c>
      <c r="K61" t="s">
        <v>596</v>
      </c>
      <c r="M61" t="s">
        <v>597</v>
      </c>
      <c r="N61" t="s">
        <v>276</v>
      </c>
      <c r="O61" t="s">
        <v>598</v>
      </c>
      <c r="P61" t="s">
        <v>297</v>
      </c>
      <c r="Q61" t="s">
        <v>276</v>
      </c>
      <c r="R61" t="s">
        <v>599</v>
      </c>
      <c r="S61" t="s">
        <v>600</v>
      </c>
      <c r="T61" t="s">
        <v>597</v>
      </c>
    </row>
    <row r="62" spans="1:21" x14ac:dyDescent="0.25">
      <c r="A62">
        <v>10280</v>
      </c>
      <c r="B62" t="s">
        <v>585</v>
      </c>
      <c r="C62">
        <v>2</v>
      </c>
      <c r="D62" s="44">
        <v>34591</v>
      </c>
      <c r="E62" s="44">
        <v>34619</v>
      </c>
      <c r="F62" s="44">
        <v>34620</v>
      </c>
      <c r="G62">
        <v>1</v>
      </c>
      <c r="H62">
        <v>8.98</v>
      </c>
      <c r="I62" t="s">
        <v>586</v>
      </c>
      <c r="J62" t="s">
        <v>587</v>
      </c>
      <c r="K62" t="s">
        <v>588</v>
      </c>
      <c r="M62" t="s">
        <v>589</v>
      </c>
      <c r="N62" t="s">
        <v>526</v>
      </c>
      <c r="O62" t="s">
        <v>590</v>
      </c>
      <c r="P62" t="s">
        <v>278</v>
      </c>
      <c r="Q62" t="s">
        <v>526</v>
      </c>
      <c r="R62" t="s">
        <v>591</v>
      </c>
      <c r="S62" t="s">
        <v>592</v>
      </c>
      <c r="T62" t="s">
        <v>589</v>
      </c>
    </row>
    <row r="63" spans="1:21" x14ac:dyDescent="0.25">
      <c r="A63">
        <v>10281</v>
      </c>
      <c r="B63" t="s">
        <v>601</v>
      </c>
      <c r="C63">
        <v>4</v>
      </c>
      <c r="D63" s="44">
        <v>34591</v>
      </c>
      <c r="E63" s="44">
        <v>34605</v>
      </c>
      <c r="F63" s="44">
        <v>34598</v>
      </c>
      <c r="G63">
        <v>1</v>
      </c>
      <c r="H63">
        <v>2.94</v>
      </c>
      <c r="I63" t="s">
        <v>602</v>
      </c>
      <c r="J63" t="s">
        <v>603</v>
      </c>
      <c r="K63" t="s">
        <v>604</v>
      </c>
      <c r="M63" t="s">
        <v>605</v>
      </c>
      <c r="N63" t="s">
        <v>606</v>
      </c>
      <c r="O63" t="s">
        <v>607</v>
      </c>
      <c r="P63" t="s">
        <v>258</v>
      </c>
      <c r="Q63" t="s">
        <v>606</v>
      </c>
      <c r="R63" t="s">
        <v>608</v>
      </c>
      <c r="S63" t="s">
        <v>609</v>
      </c>
      <c r="T63" t="s">
        <v>605</v>
      </c>
    </row>
    <row r="64" spans="1:21" x14ac:dyDescent="0.25">
      <c r="A64">
        <v>10282</v>
      </c>
      <c r="B64" t="s">
        <v>601</v>
      </c>
      <c r="C64">
        <v>4</v>
      </c>
      <c r="D64" s="44">
        <v>34592</v>
      </c>
      <c r="E64" s="44">
        <v>34620</v>
      </c>
      <c r="F64" s="44">
        <v>34598</v>
      </c>
      <c r="G64">
        <v>1</v>
      </c>
      <c r="H64">
        <v>12.69</v>
      </c>
      <c r="I64" t="s">
        <v>602</v>
      </c>
      <c r="J64" t="s">
        <v>603</v>
      </c>
      <c r="K64" t="s">
        <v>604</v>
      </c>
      <c r="M64" t="s">
        <v>605</v>
      </c>
      <c r="N64" t="s">
        <v>606</v>
      </c>
      <c r="O64" t="s">
        <v>607</v>
      </c>
      <c r="P64" t="s">
        <v>258</v>
      </c>
      <c r="Q64" t="s">
        <v>606</v>
      </c>
      <c r="R64" t="s">
        <v>608</v>
      </c>
      <c r="S64" t="s">
        <v>609</v>
      </c>
      <c r="T64" t="s">
        <v>605</v>
      </c>
    </row>
    <row r="65" spans="1:21" x14ac:dyDescent="0.25">
      <c r="A65">
        <v>10283</v>
      </c>
      <c r="B65" t="s">
        <v>610</v>
      </c>
      <c r="C65">
        <v>3</v>
      </c>
      <c r="D65" s="44">
        <v>34593</v>
      </c>
      <c r="E65" s="44">
        <v>34621</v>
      </c>
      <c r="F65" s="44">
        <v>34600</v>
      </c>
      <c r="G65">
        <v>3</v>
      </c>
      <c r="H65">
        <v>84.81</v>
      </c>
      <c r="I65" t="s">
        <v>611</v>
      </c>
      <c r="J65" t="s">
        <v>612</v>
      </c>
      <c r="K65" t="s">
        <v>613</v>
      </c>
      <c r="L65" t="s">
        <v>614</v>
      </c>
      <c r="M65" t="s">
        <v>615</v>
      </c>
      <c r="N65" t="s">
        <v>314</v>
      </c>
      <c r="O65" t="s">
        <v>616</v>
      </c>
      <c r="P65" t="s">
        <v>258</v>
      </c>
      <c r="Q65" t="s">
        <v>314</v>
      </c>
      <c r="R65" t="s">
        <v>617</v>
      </c>
      <c r="S65" t="s">
        <v>618</v>
      </c>
      <c r="T65" t="s">
        <v>615</v>
      </c>
      <c r="U65" t="s">
        <v>614</v>
      </c>
    </row>
    <row r="66" spans="1:21" x14ac:dyDescent="0.25">
      <c r="A66">
        <v>10284</v>
      </c>
      <c r="B66" t="s">
        <v>593</v>
      </c>
      <c r="C66">
        <v>4</v>
      </c>
      <c r="D66" s="44">
        <v>34596</v>
      </c>
      <c r="E66" s="44">
        <v>34624</v>
      </c>
      <c r="F66" s="44">
        <v>34604</v>
      </c>
      <c r="G66">
        <v>1</v>
      </c>
      <c r="H66">
        <v>76.56</v>
      </c>
      <c r="I66" t="s">
        <v>594</v>
      </c>
      <c r="J66" t="s">
        <v>595</v>
      </c>
      <c r="K66" t="s">
        <v>596</v>
      </c>
      <c r="M66" t="s">
        <v>597</v>
      </c>
      <c r="N66" t="s">
        <v>276</v>
      </c>
      <c r="O66" t="s">
        <v>598</v>
      </c>
      <c r="P66" t="s">
        <v>297</v>
      </c>
      <c r="Q66" t="s">
        <v>276</v>
      </c>
      <c r="R66" t="s">
        <v>599</v>
      </c>
      <c r="S66" t="s">
        <v>600</v>
      </c>
      <c r="T66" t="s">
        <v>597</v>
      </c>
    </row>
    <row r="67" spans="1:21" x14ac:dyDescent="0.25">
      <c r="A67">
        <v>10285</v>
      </c>
      <c r="B67" t="s">
        <v>565</v>
      </c>
      <c r="C67">
        <v>1</v>
      </c>
      <c r="D67" s="44">
        <v>34597</v>
      </c>
      <c r="E67" s="44">
        <v>34625</v>
      </c>
      <c r="F67" s="44">
        <v>34603</v>
      </c>
      <c r="G67">
        <v>2</v>
      </c>
      <c r="H67">
        <v>76.83</v>
      </c>
      <c r="I67" t="s">
        <v>566</v>
      </c>
      <c r="J67" t="s">
        <v>567</v>
      </c>
      <c r="K67" t="s">
        <v>568</v>
      </c>
      <c r="M67" t="s">
        <v>569</v>
      </c>
      <c r="N67" t="s">
        <v>276</v>
      </c>
      <c r="O67" t="s">
        <v>570</v>
      </c>
      <c r="P67" t="s">
        <v>258</v>
      </c>
      <c r="Q67" t="s">
        <v>276</v>
      </c>
      <c r="S67" t="s">
        <v>571</v>
      </c>
      <c r="T67" t="s">
        <v>569</v>
      </c>
    </row>
    <row r="68" spans="1:21" x14ac:dyDescent="0.25">
      <c r="A68">
        <v>10286</v>
      </c>
      <c r="B68" t="s">
        <v>565</v>
      </c>
      <c r="C68">
        <v>8</v>
      </c>
      <c r="D68" s="44">
        <v>34598</v>
      </c>
      <c r="E68" s="44">
        <v>34626</v>
      </c>
      <c r="F68" s="44">
        <v>34607</v>
      </c>
      <c r="G68">
        <v>3</v>
      </c>
      <c r="H68">
        <v>229.24</v>
      </c>
      <c r="I68" t="s">
        <v>566</v>
      </c>
      <c r="J68" t="s">
        <v>567</v>
      </c>
      <c r="K68" t="s">
        <v>568</v>
      </c>
      <c r="M68" t="s">
        <v>569</v>
      </c>
      <c r="N68" t="s">
        <v>276</v>
      </c>
      <c r="O68" t="s">
        <v>570</v>
      </c>
      <c r="P68" t="s">
        <v>258</v>
      </c>
      <c r="Q68" t="s">
        <v>276</v>
      </c>
      <c r="S68" t="s">
        <v>571</v>
      </c>
      <c r="T68" t="s">
        <v>569</v>
      </c>
    </row>
    <row r="69" spans="1:21" x14ac:dyDescent="0.25">
      <c r="A69">
        <v>10287</v>
      </c>
      <c r="B69" t="s">
        <v>619</v>
      </c>
      <c r="C69">
        <v>8</v>
      </c>
      <c r="D69" s="44">
        <v>34599</v>
      </c>
      <c r="E69" s="44">
        <v>34627</v>
      </c>
      <c r="F69" s="44">
        <v>34605</v>
      </c>
      <c r="G69">
        <v>3</v>
      </c>
      <c r="H69">
        <v>12.76</v>
      </c>
      <c r="I69" t="s">
        <v>620</v>
      </c>
      <c r="J69" t="s">
        <v>621</v>
      </c>
      <c r="K69" t="s">
        <v>460</v>
      </c>
      <c r="L69" t="s">
        <v>461</v>
      </c>
      <c r="M69" t="s">
        <v>622</v>
      </c>
      <c r="N69" t="s">
        <v>388</v>
      </c>
      <c r="O69" t="s">
        <v>623</v>
      </c>
      <c r="P69" t="s">
        <v>407</v>
      </c>
      <c r="Q69" t="s">
        <v>388</v>
      </c>
      <c r="S69" t="s">
        <v>624</v>
      </c>
      <c r="T69" t="s">
        <v>622</v>
      </c>
      <c r="U69" t="s">
        <v>461</v>
      </c>
    </row>
    <row r="70" spans="1:21" x14ac:dyDescent="0.25">
      <c r="A70">
        <v>10288</v>
      </c>
      <c r="B70" t="s">
        <v>625</v>
      </c>
      <c r="C70">
        <v>4</v>
      </c>
      <c r="D70" s="44">
        <v>34600</v>
      </c>
      <c r="E70" s="44">
        <v>34628</v>
      </c>
      <c r="F70" s="44">
        <v>34611</v>
      </c>
      <c r="G70">
        <v>1</v>
      </c>
      <c r="H70">
        <v>7.45</v>
      </c>
      <c r="I70" t="s">
        <v>626</v>
      </c>
      <c r="J70" t="s">
        <v>627</v>
      </c>
      <c r="K70" t="s">
        <v>628</v>
      </c>
      <c r="M70" t="s">
        <v>629</v>
      </c>
      <c r="N70" t="s">
        <v>369</v>
      </c>
      <c r="O70" t="s">
        <v>630</v>
      </c>
      <c r="P70" t="s">
        <v>631</v>
      </c>
      <c r="Q70" t="s">
        <v>369</v>
      </c>
      <c r="R70" t="s">
        <v>632</v>
      </c>
      <c r="S70" t="s">
        <v>633</v>
      </c>
      <c r="T70" t="s">
        <v>629</v>
      </c>
    </row>
    <row r="71" spans="1:21" x14ac:dyDescent="0.25">
      <c r="A71">
        <v>10289</v>
      </c>
      <c r="B71" t="s">
        <v>634</v>
      </c>
      <c r="C71">
        <v>7</v>
      </c>
      <c r="D71" s="44">
        <v>34603</v>
      </c>
      <c r="E71" s="44">
        <v>34631</v>
      </c>
      <c r="F71" s="44">
        <v>34605</v>
      </c>
      <c r="G71">
        <v>3</v>
      </c>
      <c r="H71">
        <v>22.77</v>
      </c>
      <c r="I71" t="s">
        <v>635</v>
      </c>
      <c r="J71" t="s">
        <v>636</v>
      </c>
      <c r="K71" t="s">
        <v>347</v>
      </c>
      <c r="M71" t="s">
        <v>637</v>
      </c>
      <c r="N71" t="s">
        <v>349</v>
      </c>
      <c r="O71" t="s">
        <v>638</v>
      </c>
      <c r="P71" t="s">
        <v>297</v>
      </c>
      <c r="Q71" t="s">
        <v>349</v>
      </c>
      <c r="S71" t="s">
        <v>639</v>
      </c>
      <c r="T71" t="s">
        <v>637</v>
      </c>
    </row>
    <row r="72" spans="1:21" x14ac:dyDescent="0.25">
      <c r="A72">
        <v>10290</v>
      </c>
      <c r="B72" t="s">
        <v>640</v>
      </c>
      <c r="C72">
        <v>8</v>
      </c>
      <c r="D72" s="44">
        <v>34604</v>
      </c>
      <c r="E72" s="44">
        <v>34632</v>
      </c>
      <c r="F72" s="44">
        <v>34611</v>
      </c>
      <c r="G72">
        <v>1</v>
      </c>
      <c r="H72">
        <v>79.7</v>
      </c>
      <c r="I72" t="s">
        <v>641</v>
      </c>
      <c r="J72" t="s">
        <v>642</v>
      </c>
      <c r="K72" t="s">
        <v>385</v>
      </c>
      <c r="L72" t="s">
        <v>386</v>
      </c>
      <c r="M72" t="s">
        <v>643</v>
      </c>
      <c r="N72" t="s">
        <v>388</v>
      </c>
      <c r="O72" t="s">
        <v>644</v>
      </c>
      <c r="P72" t="s">
        <v>631</v>
      </c>
      <c r="Q72" t="s">
        <v>388</v>
      </c>
      <c r="S72" t="s">
        <v>645</v>
      </c>
      <c r="T72" t="s">
        <v>643</v>
      </c>
      <c r="U72" t="s">
        <v>386</v>
      </c>
    </row>
    <row r="73" spans="1:21" x14ac:dyDescent="0.25">
      <c r="A73">
        <v>10291</v>
      </c>
      <c r="B73" t="s">
        <v>514</v>
      </c>
      <c r="C73">
        <v>6</v>
      </c>
      <c r="D73" s="44">
        <v>34604</v>
      </c>
      <c r="E73" s="44">
        <v>34632</v>
      </c>
      <c r="F73" s="44">
        <v>34612</v>
      </c>
      <c r="G73">
        <v>2</v>
      </c>
      <c r="H73">
        <v>6.4</v>
      </c>
      <c r="I73" t="s">
        <v>515</v>
      </c>
      <c r="J73" t="s">
        <v>516</v>
      </c>
      <c r="K73" t="s">
        <v>460</v>
      </c>
      <c r="L73" t="s">
        <v>461</v>
      </c>
      <c r="M73" t="s">
        <v>517</v>
      </c>
      <c r="N73" t="s">
        <v>388</v>
      </c>
      <c r="O73" t="s">
        <v>518</v>
      </c>
      <c r="P73" t="s">
        <v>258</v>
      </c>
      <c r="Q73" t="s">
        <v>388</v>
      </c>
      <c r="R73" t="s">
        <v>519</v>
      </c>
      <c r="S73" t="s">
        <v>520</v>
      </c>
      <c r="T73" t="s">
        <v>517</v>
      </c>
      <c r="U73" t="s">
        <v>461</v>
      </c>
    </row>
    <row r="74" spans="1:21" x14ac:dyDescent="0.25">
      <c r="A74">
        <v>10292</v>
      </c>
      <c r="B74" t="s">
        <v>646</v>
      </c>
      <c r="C74">
        <v>1</v>
      </c>
      <c r="D74" s="44">
        <v>34605</v>
      </c>
      <c r="E74" s="44">
        <v>34633</v>
      </c>
      <c r="F74" s="44">
        <v>34610</v>
      </c>
      <c r="G74">
        <v>2</v>
      </c>
      <c r="H74">
        <v>1.35</v>
      </c>
      <c r="I74" t="s">
        <v>647</v>
      </c>
      <c r="J74" t="s">
        <v>648</v>
      </c>
      <c r="K74" t="s">
        <v>385</v>
      </c>
      <c r="L74" t="s">
        <v>386</v>
      </c>
      <c r="M74" t="s">
        <v>649</v>
      </c>
      <c r="N74" t="s">
        <v>388</v>
      </c>
      <c r="O74" t="s">
        <v>650</v>
      </c>
      <c r="P74" t="s">
        <v>297</v>
      </c>
      <c r="Q74" t="s">
        <v>388</v>
      </c>
      <c r="R74" t="s">
        <v>651</v>
      </c>
      <c r="S74" t="s">
        <v>652</v>
      </c>
      <c r="T74" t="s">
        <v>649</v>
      </c>
      <c r="U74" t="s">
        <v>386</v>
      </c>
    </row>
    <row r="75" spans="1:21" x14ac:dyDescent="0.25">
      <c r="A75">
        <v>10293</v>
      </c>
      <c r="B75" t="s">
        <v>572</v>
      </c>
      <c r="C75">
        <v>1</v>
      </c>
      <c r="D75" s="44">
        <v>34606</v>
      </c>
      <c r="E75" s="44">
        <v>34634</v>
      </c>
      <c r="F75" s="44">
        <v>34619</v>
      </c>
      <c r="G75">
        <v>3</v>
      </c>
      <c r="H75">
        <v>21.18</v>
      </c>
      <c r="I75" t="s">
        <v>573</v>
      </c>
      <c r="J75" t="s">
        <v>574</v>
      </c>
      <c r="K75" t="s">
        <v>508</v>
      </c>
      <c r="M75" t="s">
        <v>575</v>
      </c>
      <c r="N75" t="s">
        <v>510</v>
      </c>
      <c r="O75" t="s">
        <v>576</v>
      </c>
      <c r="P75" t="s">
        <v>379</v>
      </c>
      <c r="Q75" t="s">
        <v>510</v>
      </c>
      <c r="S75" t="s">
        <v>577</v>
      </c>
      <c r="T75" t="s">
        <v>575</v>
      </c>
    </row>
    <row r="76" spans="1:21" x14ac:dyDescent="0.25">
      <c r="A76">
        <v>10294</v>
      </c>
      <c r="B76" t="s">
        <v>354</v>
      </c>
      <c r="C76">
        <v>4</v>
      </c>
      <c r="D76" s="44">
        <v>34607</v>
      </c>
      <c r="E76" s="44">
        <v>34635</v>
      </c>
      <c r="F76" s="44">
        <v>34613</v>
      </c>
      <c r="G76">
        <v>2</v>
      </c>
      <c r="H76">
        <v>147.26</v>
      </c>
      <c r="I76" t="s">
        <v>355</v>
      </c>
      <c r="J76" t="s">
        <v>356</v>
      </c>
      <c r="K76" t="s">
        <v>357</v>
      </c>
      <c r="L76" t="s">
        <v>358</v>
      </c>
      <c r="M76" t="s">
        <v>359</v>
      </c>
      <c r="N76" t="s">
        <v>295</v>
      </c>
      <c r="O76" t="s">
        <v>360</v>
      </c>
      <c r="P76" t="s">
        <v>361</v>
      </c>
      <c r="Q76" t="s">
        <v>295</v>
      </c>
      <c r="R76" t="s">
        <v>362</v>
      </c>
      <c r="S76" t="s">
        <v>363</v>
      </c>
      <c r="T76" t="s">
        <v>359</v>
      </c>
      <c r="U76" t="s">
        <v>358</v>
      </c>
    </row>
    <row r="77" spans="1:21" x14ac:dyDescent="0.25">
      <c r="A77">
        <v>10295</v>
      </c>
      <c r="B77" t="s">
        <v>441</v>
      </c>
      <c r="C77">
        <v>2</v>
      </c>
      <c r="D77" s="44">
        <v>34610</v>
      </c>
      <c r="E77" s="44">
        <v>34638</v>
      </c>
      <c r="F77" s="44">
        <v>34618</v>
      </c>
      <c r="G77">
        <v>2</v>
      </c>
      <c r="H77">
        <v>1.1499999999999999</v>
      </c>
      <c r="I77" t="s">
        <v>442</v>
      </c>
      <c r="J77" t="s">
        <v>443</v>
      </c>
      <c r="K77" t="s">
        <v>444</v>
      </c>
      <c r="M77" t="s">
        <v>445</v>
      </c>
      <c r="N77" t="s">
        <v>405</v>
      </c>
      <c r="O77" t="s">
        <v>446</v>
      </c>
      <c r="P77" t="s">
        <v>258</v>
      </c>
      <c r="Q77" t="s">
        <v>405</v>
      </c>
      <c r="R77" t="s">
        <v>447</v>
      </c>
      <c r="S77" t="s">
        <v>448</v>
      </c>
      <c r="T77" t="s">
        <v>445</v>
      </c>
    </row>
    <row r="78" spans="1:21" x14ac:dyDescent="0.25">
      <c r="A78">
        <v>10296</v>
      </c>
      <c r="B78" t="s">
        <v>610</v>
      </c>
      <c r="C78">
        <v>6</v>
      </c>
      <c r="D78" s="44">
        <v>34611</v>
      </c>
      <c r="E78" s="44">
        <v>34639</v>
      </c>
      <c r="F78" s="44">
        <v>34619</v>
      </c>
      <c r="G78">
        <v>1</v>
      </c>
      <c r="H78">
        <v>0.12</v>
      </c>
      <c r="I78" t="s">
        <v>611</v>
      </c>
      <c r="J78" t="s">
        <v>612</v>
      </c>
      <c r="K78" t="s">
        <v>613</v>
      </c>
      <c r="L78" t="s">
        <v>614</v>
      </c>
      <c r="M78" t="s">
        <v>615</v>
      </c>
      <c r="N78" t="s">
        <v>314</v>
      </c>
      <c r="O78" t="s">
        <v>616</v>
      </c>
      <c r="P78" t="s">
        <v>258</v>
      </c>
      <c r="Q78" t="s">
        <v>314</v>
      </c>
      <c r="R78" t="s">
        <v>617</v>
      </c>
      <c r="S78" t="s">
        <v>618</v>
      </c>
      <c r="T78" t="s">
        <v>615</v>
      </c>
      <c r="U78" t="s">
        <v>614</v>
      </c>
    </row>
    <row r="79" spans="1:21" x14ac:dyDescent="0.25">
      <c r="A79">
        <v>10297</v>
      </c>
      <c r="B79" t="s">
        <v>529</v>
      </c>
      <c r="C79">
        <v>5</v>
      </c>
      <c r="D79" s="44">
        <v>34612</v>
      </c>
      <c r="E79" s="44">
        <v>34654</v>
      </c>
      <c r="F79" s="44">
        <v>34618</v>
      </c>
      <c r="G79">
        <v>2</v>
      </c>
      <c r="H79">
        <v>5.74</v>
      </c>
      <c r="I79" t="s">
        <v>530</v>
      </c>
      <c r="J79" t="s">
        <v>531</v>
      </c>
      <c r="K79" t="s">
        <v>532</v>
      </c>
      <c r="M79" t="s">
        <v>533</v>
      </c>
      <c r="N79" t="s">
        <v>405</v>
      </c>
      <c r="O79" t="s">
        <v>534</v>
      </c>
      <c r="P79" t="s">
        <v>324</v>
      </c>
      <c r="Q79" t="s">
        <v>405</v>
      </c>
      <c r="R79" t="s">
        <v>535</v>
      </c>
      <c r="S79" t="s">
        <v>536</v>
      </c>
      <c r="T79" t="s">
        <v>533</v>
      </c>
    </row>
    <row r="80" spans="1:21" x14ac:dyDescent="0.25">
      <c r="A80">
        <v>10298</v>
      </c>
      <c r="B80" t="s">
        <v>653</v>
      </c>
      <c r="C80">
        <v>6</v>
      </c>
      <c r="D80" s="44">
        <v>34613</v>
      </c>
      <c r="E80" s="44">
        <v>34641</v>
      </c>
      <c r="F80" s="44">
        <v>34619</v>
      </c>
      <c r="G80">
        <v>2</v>
      </c>
      <c r="H80">
        <v>168.22</v>
      </c>
      <c r="I80" t="s">
        <v>654</v>
      </c>
      <c r="J80" t="s">
        <v>655</v>
      </c>
      <c r="K80" t="s">
        <v>656</v>
      </c>
      <c r="L80" t="s">
        <v>657</v>
      </c>
      <c r="N80" t="s">
        <v>658</v>
      </c>
      <c r="O80" t="s">
        <v>659</v>
      </c>
      <c r="P80" t="s">
        <v>631</v>
      </c>
      <c r="Q80" t="s">
        <v>658</v>
      </c>
      <c r="R80" t="s">
        <v>660</v>
      </c>
      <c r="S80" t="s">
        <v>661</v>
      </c>
      <c r="U80" t="s">
        <v>657</v>
      </c>
    </row>
    <row r="81" spans="1:21" x14ac:dyDescent="0.25">
      <c r="A81">
        <v>10299</v>
      </c>
      <c r="B81" t="s">
        <v>619</v>
      </c>
      <c r="C81">
        <v>4</v>
      </c>
      <c r="D81" s="44">
        <v>34614</v>
      </c>
      <c r="E81" s="44">
        <v>34642</v>
      </c>
      <c r="F81" s="44">
        <v>34621</v>
      </c>
      <c r="G81">
        <v>2</v>
      </c>
      <c r="H81">
        <v>29.76</v>
      </c>
      <c r="I81" t="s">
        <v>620</v>
      </c>
      <c r="J81" t="s">
        <v>621</v>
      </c>
      <c r="K81" t="s">
        <v>460</v>
      </c>
      <c r="L81" t="s">
        <v>461</v>
      </c>
      <c r="M81" t="s">
        <v>622</v>
      </c>
      <c r="N81" t="s">
        <v>388</v>
      </c>
      <c r="O81" t="s">
        <v>623</v>
      </c>
      <c r="P81" t="s">
        <v>407</v>
      </c>
      <c r="Q81" t="s">
        <v>388</v>
      </c>
      <c r="S81" t="s">
        <v>624</v>
      </c>
      <c r="T81" t="s">
        <v>622</v>
      </c>
      <c r="U81" t="s">
        <v>461</v>
      </c>
    </row>
  </sheetData>
  <pageMargins left="0.7" right="0.7" top="0.75" bottom="0.75" header="0.3" footer="0.3"/>
  <legacyDrawing r:id="rId1"/>
  <tableParts count="1">
    <tablePart r:id="rId2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R18"/>
  <sheetViews>
    <sheetView workbookViewId="0">
      <selection activeCell="B18" sqref="B18"/>
    </sheetView>
  </sheetViews>
  <sheetFormatPr defaultRowHeight="12.5" x14ac:dyDescent="0.25"/>
  <cols>
    <col min="1" max="1" width="25.26953125" bestFit="1" customWidth="1"/>
    <col min="2" max="2" width="12.453125" customWidth="1"/>
    <col min="8" max="8" width="10.54296875" customWidth="1"/>
  </cols>
  <sheetData>
    <row r="1" spans="1:18" ht="13" x14ac:dyDescent="0.3">
      <c r="A1" s="13" t="s">
        <v>26</v>
      </c>
      <c r="B1" s="13" t="s">
        <v>182</v>
      </c>
      <c r="C1" s="83" t="s">
        <v>955</v>
      </c>
      <c r="D1" s="83" t="s">
        <v>956</v>
      </c>
      <c r="E1" s="83" t="s">
        <v>957</v>
      </c>
      <c r="F1" s="83" t="s">
        <v>958</v>
      </c>
      <c r="G1" s="83" t="s">
        <v>959</v>
      </c>
      <c r="H1" s="83" t="s">
        <v>960</v>
      </c>
      <c r="I1" s="83" t="s">
        <v>961</v>
      </c>
      <c r="J1" s="83" t="s">
        <v>962</v>
      </c>
      <c r="K1" s="83" t="s">
        <v>963</v>
      </c>
      <c r="L1" s="83" t="s">
        <v>964</v>
      </c>
      <c r="M1" s="83" t="s">
        <v>965</v>
      </c>
      <c r="N1" s="16"/>
      <c r="O1" s="16"/>
      <c r="P1" s="16"/>
      <c r="Q1" s="16"/>
      <c r="R1" s="16"/>
    </row>
    <row r="2" spans="1:18" x14ac:dyDescent="0.25">
      <c r="A2" t="s">
        <v>939</v>
      </c>
      <c r="B2">
        <v>12</v>
      </c>
      <c r="C2">
        <v>90</v>
      </c>
      <c r="D2">
        <v>90</v>
      </c>
      <c r="E2">
        <v>97</v>
      </c>
      <c r="F2">
        <v>88</v>
      </c>
      <c r="G2">
        <v>79</v>
      </c>
      <c r="H2" s="16">
        <v>85</v>
      </c>
      <c r="I2" s="16">
        <v>100</v>
      </c>
      <c r="J2" s="16">
        <v>92</v>
      </c>
      <c r="K2" s="16">
        <v>95</v>
      </c>
      <c r="L2" s="16">
        <v>91</v>
      </c>
      <c r="M2" s="16">
        <v>88</v>
      </c>
    </row>
    <row r="3" spans="1:18" x14ac:dyDescent="0.25">
      <c r="A3" t="s">
        <v>940</v>
      </c>
      <c r="B3">
        <v>12</v>
      </c>
      <c r="C3">
        <v>75</v>
      </c>
      <c r="D3">
        <v>90</v>
      </c>
      <c r="E3">
        <v>85</v>
      </c>
      <c r="F3">
        <v>89</v>
      </c>
      <c r="G3">
        <v>100</v>
      </c>
      <c r="H3" s="16">
        <v>90</v>
      </c>
      <c r="I3" s="16">
        <v>100</v>
      </c>
      <c r="J3" s="16">
        <v>100</v>
      </c>
      <c r="K3" s="16">
        <v>95</v>
      </c>
      <c r="L3" s="16">
        <v>92</v>
      </c>
      <c r="M3" s="16">
        <v>90</v>
      </c>
    </row>
    <row r="4" spans="1:18" x14ac:dyDescent="0.25">
      <c r="A4" t="s">
        <v>941</v>
      </c>
      <c r="B4">
        <v>12</v>
      </c>
      <c r="C4">
        <v>90</v>
      </c>
      <c r="D4">
        <v>90</v>
      </c>
      <c r="E4">
        <v>97</v>
      </c>
      <c r="F4">
        <v>86</v>
      </c>
      <c r="G4">
        <v>0</v>
      </c>
      <c r="H4" s="16">
        <v>90</v>
      </c>
      <c r="I4" s="16">
        <v>99</v>
      </c>
      <c r="J4" s="16">
        <v>100</v>
      </c>
      <c r="K4" s="16">
        <v>99</v>
      </c>
      <c r="L4" s="16">
        <v>92</v>
      </c>
      <c r="M4" s="16">
        <v>90</v>
      </c>
    </row>
    <row r="5" spans="1:18" x14ac:dyDescent="0.25">
      <c r="A5" t="s">
        <v>942</v>
      </c>
      <c r="B5">
        <v>13</v>
      </c>
      <c r="C5">
        <v>98</v>
      </c>
      <c r="D5">
        <v>80</v>
      </c>
      <c r="E5">
        <v>97</v>
      </c>
      <c r="F5">
        <v>90</v>
      </c>
      <c r="G5">
        <v>100</v>
      </c>
      <c r="H5" s="16">
        <v>90</v>
      </c>
      <c r="I5" s="16">
        <v>99</v>
      </c>
      <c r="J5" s="16">
        <v>65</v>
      </c>
      <c r="K5" s="16">
        <v>99</v>
      </c>
      <c r="L5" s="16">
        <v>92</v>
      </c>
      <c r="M5" s="16">
        <v>90</v>
      </c>
    </row>
    <row r="6" spans="1:18" x14ac:dyDescent="0.25">
      <c r="A6" t="s">
        <v>943</v>
      </c>
      <c r="B6">
        <v>13</v>
      </c>
      <c r="C6">
        <v>100</v>
      </c>
      <c r="D6">
        <v>0</v>
      </c>
      <c r="E6">
        <v>97</v>
      </c>
      <c r="F6">
        <v>90</v>
      </c>
      <c r="G6">
        <v>100</v>
      </c>
      <c r="H6" s="16">
        <v>90</v>
      </c>
      <c r="I6" s="16">
        <v>99</v>
      </c>
      <c r="J6" s="16">
        <v>65</v>
      </c>
      <c r="K6" s="16">
        <v>98</v>
      </c>
      <c r="L6" s="16">
        <v>100</v>
      </c>
      <c r="M6" s="16">
        <v>99</v>
      </c>
    </row>
    <row r="7" spans="1:18" x14ac:dyDescent="0.25">
      <c r="A7" t="s">
        <v>944</v>
      </c>
      <c r="B7">
        <v>13</v>
      </c>
      <c r="C7">
        <v>90</v>
      </c>
      <c r="D7">
        <v>90</v>
      </c>
      <c r="E7">
        <v>88</v>
      </c>
      <c r="F7">
        <v>88</v>
      </c>
      <c r="G7">
        <v>90</v>
      </c>
      <c r="H7" s="16">
        <v>99</v>
      </c>
      <c r="I7" s="16">
        <v>99</v>
      </c>
      <c r="J7" s="16">
        <v>100</v>
      </c>
      <c r="K7" s="16">
        <v>98</v>
      </c>
      <c r="L7" s="16">
        <v>80</v>
      </c>
      <c r="M7" s="16">
        <v>98</v>
      </c>
    </row>
    <row r="8" spans="1:18" x14ac:dyDescent="0.25">
      <c r="A8" t="s">
        <v>945</v>
      </c>
      <c r="B8">
        <v>15</v>
      </c>
      <c r="C8">
        <v>75</v>
      </c>
      <c r="D8">
        <v>75</v>
      </c>
      <c r="E8">
        <v>0</v>
      </c>
      <c r="F8">
        <v>88</v>
      </c>
      <c r="G8">
        <v>90</v>
      </c>
      <c r="H8" s="16">
        <v>99</v>
      </c>
      <c r="I8" s="16">
        <v>99</v>
      </c>
      <c r="J8" s="16">
        <v>100</v>
      </c>
      <c r="K8" s="16">
        <v>78</v>
      </c>
      <c r="L8" s="16">
        <v>70</v>
      </c>
      <c r="M8" s="16">
        <v>97</v>
      </c>
    </row>
    <row r="9" spans="1:18" x14ac:dyDescent="0.25">
      <c r="A9" t="s">
        <v>946</v>
      </c>
      <c r="B9">
        <v>12</v>
      </c>
      <c r="C9">
        <v>90</v>
      </c>
      <c r="D9">
        <v>90</v>
      </c>
      <c r="E9">
        <v>95</v>
      </c>
      <c r="F9">
        <v>88</v>
      </c>
      <c r="G9">
        <v>90</v>
      </c>
      <c r="H9" s="16">
        <v>98</v>
      </c>
      <c r="I9" s="16">
        <v>99</v>
      </c>
      <c r="J9" s="16">
        <v>90</v>
      </c>
      <c r="K9" s="16">
        <v>99</v>
      </c>
      <c r="L9" s="16">
        <v>60</v>
      </c>
      <c r="M9" s="16">
        <v>100</v>
      </c>
    </row>
    <row r="10" spans="1:18" x14ac:dyDescent="0.25">
      <c r="A10" t="s">
        <v>947</v>
      </c>
      <c r="B10">
        <v>12</v>
      </c>
      <c r="C10">
        <v>90</v>
      </c>
      <c r="D10">
        <v>90</v>
      </c>
      <c r="E10">
        <v>97</v>
      </c>
      <c r="F10">
        <v>90</v>
      </c>
      <c r="G10">
        <v>90</v>
      </c>
      <c r="H10" s="16">
        <v>97</v>
      </c>
      <c r="I10" s="16">
        <v>99</v>
      </c>
      <c r="J10" s="16">
        <v>55</v>
      </c>
      <c r="K10" s="16">
        <v>99</v>
      </c>
      <c r="L10" s="16">
        <v>80</v>
      </c>
      <c r="M10" s="16">
        <v>100</v>
      </c>
    </row>
    <row r="11" spans="1:18" x14ac:dyDescent="0.25">
      <c r="A11" t="s">
        <v>948</v>
      </c>
      <c r="B11">
        <v>12</v>
      </c>
      <c r="C11">
        <v>89</v>
      </c>
      <c r="D11">
        <v>93</v>
      </c>
      <c r="E11">
        <v>50</v>
      </c>
      <c r="F11">
        <v>88</v>
      </c>
      <c r="G11">
        <v>89</v>
      </c>
      <c r="H11" s="16">
        <v>95</v>
      </c>
      <c r="I11" s="16">
        <v>98</v>
      </c>
      <c r="J11" s="16">
        <v>100</v>
      </c>
      <c r="K11" s="16">
        <v>100</v>
      </c>
      <c r="L11" s="16">
        <v>90</v>
      </c>
      <c r="M11" s="16">
        <v>100</v>
      </c>
    </row>
    <row r="12" spans="1:18" x14ac:dyDescent="0.25">
      <c r="A12" t="s">
        <v>949</v>
      </c>
      <c r="B12">
        <v>12</v>
      </c>
      <c r="C12">
        <v>0</v>
      </c>
      <c r="D12">
        <v>90</v>
      </c>
      <c r="E12">
        <v>97</v>
      </c>
      <c r="F12">
        <v>90</v>
      </c>
      <c r="G12">
        <v>90</v>
      </c>
      <c r="H12" s="16">
        <v>100</v>
      </c>
      <c r="I12" s="16">
        <v>76</v>
      </c>
      <c r="J12" s="16">
        <v>100</v>
      </c>
      <c r="K12" s="16">
        <v>90</v>
      </c>
      <c r="L12" s="16">
        <v>99</v>
      </c>
      <c r="M12" s="16">
        <v>0</v>
      </c>
    </row>
    <row r="13" spans="1:18" x14ac:dyDescent="0.25">
      <c r="A13" t="s">
        <v>950</v>
      </c>
      <c r="B13">
        <v>13</v>
      </c>
      <c r="C13">
        <v>90</v>
      </c>
      <c r="D13">
        <v>95</v>
      </c>
      <c r="E13">
        <v>100</v>
      </c>
      <c r="F13">
        <v>88</v>
      </c>
      <c r="G13">
        <v>90</v>
      </c>
      <c r="H13" s="16">
        <v>85</v>
      </c>
      <c r="I13" s="16">
        <v>76</v>
      </c>
      <c r="J13" s="16">
        <v>100</v>
      </c>
      <c r="K13" s="16">
        <v>90</v>
      </c>
      <c r="L13" s="16">
        <v>99</v>
      </c>
      <c r="M13" s="16">
        <v>90</v>
      </c>
    </row>
    <row r="14" spans="1:18" x14ac:dyDescent="0.25">
      <c r="A14" t="s">
        <v>951</v>
      </c>
      <c r="B14">
        <v>12</v>
      </c>
      <c r="C14">
        <v>95</v>
      </c>
      <c r="D14">
        <v>90</v>
      </c>
      <c r="E14">
        <v>100</v>
      </c>
      <c r="F14">
        <v>88</v>
      </c>
      <c r="G14">
        <v>90</v>
      </c>
      <c r="H14" s="16">
        <v>85</v>
      </c>
      <c r="I14" s="16">
        <v>0</v>
      </c>
      <c r="J14" s="16">
        <v>92</v>
      </c>
      <c r="K14" s="16">
        <v>95</v>
      </c>
      <c r="L14" s="16">
        <v>99</v>
      </c>
      <c r="M14" s="16">
        <v>90</v>
      </c>
    </row>
    <row r="16" spans="1:18" x14ac:dyDescent="0.25">
      <c r="A16" t="s">
        <v>952</v>
      </c>
    </row>
    <row r="17" spans="1:2" x14ac:dyDescent="0.25">
      <c r="A17" t="s">
        <v>953</v>
      </c>
    </row>
    <row r="18" spans="1:2" x14ac:dyDescent="0.25">
      <c r="A18" t="s">
        <v>954</v>
      </c>
      <c r="B18">
        <v>9</v>
      </c>
    </row>
  </sheetData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F14"/>
  <sheetViews>
    <sheetView zoomScale="90" workbookViewId="0">
      <selection activeCell="K18" sqref="K18"/>
    </sheetView>
  </sheetViews>
  <sheetFormatPr defaultRowHeight="12.5" x14ac:dyDescent="0.25"/>
  <cols>
    <col min="1" max="1" width="16.6328125" bestFit="1" customWidth="1"/>
    <col min="2" max="2" width="14.81640625" bestFit="1" customWidth="1"/>
    <col min="3" max="6" width="15.54296875" bestFit="1" customWidth="1"/>
    <col min="257" max="257" width="16.6328125" bestFit="1" customWidth="1"/>
    <col min="258" max="262" width="15.54296875" bestFit="1" customWidth="1"/>
    <col min="513" max="513" width="16.6328125" bestFit="1" customWidth="1"/>
    <col min="514" max="518" width="15.54296875" bestFit="1" customWidth="1"/>
    <col min="769" max="769" width="16.6328125" bestFit="1" customWidth="1"/>
    <col min="770" max="774" width="15.54296875" bestFit="1" customWidth="1"/>
    <col min="1025" max="1025" width="16.6328125" bestFit="1" customWidth="1"/>
    <col min="1026" max="1030" width="15.54296875" bestFit="1" customWidth="1"/>
    <col min="1281" max="1281" width="16.6328125" bestFit="1" customWidth="1"/>
    <col min="1282" max="1286" width="15.54296875" bestFit="1" customWidth="1"/>
    <col min="1537" max="1537" width="16.6328125" bestFit="1" customWidth="1"/>
    <col min="1538" max="1542" width="15.54296875" bestFit="1" customWidth="1"/>
    <col min="1793" max="1793" width="16.6328125" bestFit="1" customWidth="1"/>
    <col min="1794" max="1798" width="15.54296875" bestFit="1" customWidth="1"/>
    <col min="2049" max="2049" width="16.6328125" bestFit="1" customWidth="1"/>
    <col min="2050" max="2054" width="15.54296875" bestFit="1" customWidth="1"/>
    <col min="2305" max="2305" width="16.6328125" bestFit="1" customWidth="1"/>
    <col min="2306" max="2310" width="15.54296875" bestFit="1" customWidth="1"/>
    <col min="2561" max="2561" width="16.6328125" bestFit="1" customWidth="1"/>
    <col min="2562" max="2566" width="15.54296875" bestFit="1" customWidth="1"/>
    <col min="2817" max="2817" width="16.6328125" bestFit="1" customWidth="1"/>
    <col min="2818" max="2822" width="15.54296875" bestFit="1" customWidth="1"/>
    <col min="3073" max="3073" width="16.6328125" bestFit="1" customWidth="1"/>
    <col min="3074" max="3078" width="15.54296875" bestFit="1" customWidth="1"/>
    <col min="3329" max="3329" width="16.6328125" bestFit="1" customWidth="1"/>
    <col min="3330" max="3334" width="15.54296875" bestFit="1" customWidth="1"/>
    <col min="3585" max="3585" width="16.6328125" bestFit="1" customWidth="1"/>
    <col min="3586" max="3590" width="15.54296875" bestFit="1" customWidth="1"/>
    <col min="3841" max="3841" width="16.6328125" bestFit="1" customWidth="1"/>
    <col min="3842" max="3846" width="15.54296875" bestFit="1" customWidth="1"/>
    <col min="4097" max="4097" width="16.6328125" bestFit="1" customWidth="1"/>
    <col min="4098" max="4102" width="15.54296875" bestFit="1" customWidth="1"/>
    <col min="4353" max="4353" width="16.6328125" bestFit="1" customWidth="1"/>
    <col min="4354" max="4358" width="15.54296875" bestFit="1" customWidth="1"/>
    <col min="4609" max="4609" width="16.6328125" bestFit="1" customWidth="1"/>
    <col min="4610" max="4614" width="15.54296875" bestFit="1" customWidth="1"/>
    <col min="4865" max="4865" width="16.6328125" bestFit="1" customWidth="1"/>
    <col min="4866" max="4870" width="15.54296875" bestFit="1" customWidth="1"/>
    <col min="5121" max="5121" width="16.6328125" bestFit="1" customWidth="1"/>
    <col min="5122" max="5126" width="15.54296875" bestFit="1" customWidth="1"/>
    <col min="5377" max="5377" width="16.6328125" bestFit="1" customWidth="1"/>
    <col min="5378" max="5382" width="15.54296875" bestFit="1" customWidth="1"/>
    <col min="5633" max="5633" width="16.6328125" bestFit="1" customWidth="1"/>
    <col min="5634" max="5638" width="15.54296875" bestFit="1" customWidth="1"/>
    <col min="5889" max="5889" width="16.6328125" bestFit="1" customWidth="1"/>
    <col min="5890" max="5894" width="15.54296875" bestFit="1" customWidth="1"/>
    <col min="6145" max="6145" width="16.6328125" bestFit="1" customWidth="1"/>
    <col min="6146" max="6150" width="15.54296875" bestFit="1" customWidth="1"/>
    <col min="6401" max="6401" width="16.6328125" bestFit="1" customWidth="1"/>
    <col min="6402" max="6406" width="15.54296875" bestFit="1" customWidth="1"/>
    <col min="6657" max="6657" width="16.6328125" bestFit="1" customWidth="1"/>
    <col min="6658" max="6662" width="15.54296875" bestFit="1" customWidth="1"/>
    <col min="6913" max="6913" width="16.6328125" bestFit="1" customWidth="1"/>
    <col min="6914" max="6918" width="15.54296875" bestFit="1" customWidth="1"/>
    <col min="7169" max="7169" width="16.6328125" bestFit="1" customWidth="1"/>
    <col min="7170" max="7174" width="15.54296875" bestFit="1" customWidth="1"/>
    <col min="7425" max="7425" width="16.6328125" bestFit="1" customWidth="1"/>
    <col min="7426" max="7430" width="15.54296875" bestFit="1" customWidth="1"/>
    <col min="7681" max="7681" width="16.6328125" bestFit="1" customWidth="1"/>
    <col min="7682" max="7686" width="15.54296875" bestFit="1" customWidth="1"/>
    <col min="7937" max="7937" width="16.6328125" bestFit="1" customWidth="1"/>
    <col min="7938" max="7942" width="15.54296875" bestFit="1" customWidth="1"/>
    <col min="8193" max="8193" width="16.6328125" bestFit="1" customWidth="1"/>
    <col min="8194" max="8198" width="15.54296875" bestFit="1" customWidth="1"/>
    <col min="8449" max="8449" width="16.6328125" bestFit="1" customWidth="1"/>
    <col min="8450" max="8454" width="15.54296875" bestFit="1" customWidth="1"/>
    <col min="8705" max="8705" width="16.6328125" bestFit="1" customWidth="1"/>
    <col min="8706" max="8710" width="15.54296875" bestFit="1" customWidth="1"/>
    <col min="8961" max="8961" width="16.6328125" bestFit="1" customWidth="1"/>
    <col min="8962" max="8966" width="15.54296875" bestFit="1" customWidth="1"/>
    <col min="9217" max="9217" width="16.6328125" bestFit="1" customWidth="1"/>
    <col min="9218" max="9222" width="15.54296875" bestFit="1" customWidth="1"/>
    <col min="9473" max="9473" width="16.6328125" bestFit="1" customWidth="1"/>
    <col min="9474" max="9478" width="15.54296875" bestFit="1" customWidth="1"/>
    <col min="9729" max="9729" width="16.6328125" bestFit="1" customWidth="1"/>
    <col min="9730" max="9734" width="15.54296875" bestFit="1" customWidth="1"/>
    <col min="9985" max="9985" width="16.6328125" bestFit="1" customWidth="1"/>
    <col min="9986" max="9990" width="15.54296875" bestFit="1" customWidth="1"/>
    <col min="10241" max="10241" width="16.6328125" bestFit="1" customWidth="1"/>
    <col min="10242" max="10246" width="15.54296875" bestFit="1" customWidth="1"/>
    <col min="10497" max="10497" width="16.6328125" bestFit="1" customWidth="1"/>
    <col min="10498" max="10502" width="15.54296875" bestFit="1" customWidth="1"/>
    <col min="10753" max="10753" width="16.6328125" bestFit="1" customWidth="1"/>
    <col min="10754" max="10758" width="15.54296875" bestFit="1" customWidth="1"/>
    <col min="11009" max="11009" width="16.6328125" bestFit="1" customWidth="1"/>
    <col min="11010" max="11014" width="15.54296875" bestFit="1" customWidth="1"/>
    <col min="11265" max="11265" width="16.6328125" bestFit="1" customWidth="1"/>
    <col min="11266" max="11270" width="15.54296875" bestFit="1" customWidth="1"/>
    <col min="11521" max="11521" width="16.6328125" bestFit="1" customWidth="1"/>
    <col min="11522" max="11526" width="15.54296875" bestFit="1" customWidth="1"/>
    <col min="11777" max="11777" width="16.6328125" bestFit="1" customWidth="1"/>
    <col min="11778" max="11782" width="15.54296875" bestFit="1" customWidth="1"/>
    <col min="12033" max="12033" width="16.6328125" bestFit="1" customWidth="1"/>
    <col min="12034" max="12038" width="15.54296875" bestFit="1" customWidth="1"/>
    <col min="12289" max="12289" width="16.6328125" bestFit="1" customWidth="1"/>
    <col min="12290" max="12294" width="15.54296875" bestFit="1" customWidth="1"/>
    <col min="12545" max="12545" width="16.6328125" bestFit="1" customWidth="1"/>
    <col min="12546" max="12550" width="15.54296875" bestFit="1" customWidth="1"/>
    <col min="12801" max="12801" width="16.6328125" bestFit="1" customWidth="1"/>
    <col min="12802" max="12806" width="15.54296875" bestFit="1" customWidth="1"/>
    <col min="13057" max="13057" width="16.6328125" bestFit="1" customWidth="1"/>
    <col min="13058" max="13062" width="15.54296875" bestFit="1" customWidth="1"/>
    <col min="13313" max="13313" width="16.6328125" bestFit="1" customWidth="1"/>
    <col min="13314" max="13318" width="15.54296875" bestFit="1" customWidth="1"/>
    <col min="13569" max="13569" width="16.6328125" bestFit="1" customWidth="1"/>
    <col min="13570" max="13574" width="15.54296875" bestFit="1" customWidth="1"/>
    <col min="13825" max="13825" width="16.6328125" bestFit="1" customWidth="1"/>
    <col min="13826" max="13830" width="15.54296875" bestFit="1" customWidth="1"/>
    <col min="14081" max="14081" width="16.6328125" bestFit="1" customWidth="1"/>
    <col min="14082" max="14086" width="15.54296875" bestFit="1" customWidth="1"/>
    <col min="14337" max="14337" width="16.6328125" bestFit="1" customWidth="1"/>
    <col min="14338" max="14342" width="15.54296875" bestFit="1" customWidth="1"/>
    <col min="14593" max="14593" width="16.6328125" bestFit="1" customWidth="1"/>
    <col min="14594" max="14598" width="15.54296875" bestFit="1" customWidth="1"/>
    <col min="14849" max="14849" width="16.6328125" bestFit="1" customWidth="1"/>
    <col min="14850" max="14854" width="15.54296875" bestFit="1" customWidth="1"/>
    <col min="15105" max="15105" width="16.6328125" bestFit="1" customWidth="1"/>
    <col min="15106" max="15110" width="15.54296875" bestFit="1" customWidth="1"/>
    <col min="15361" max="15361" width="16.6328125" bestFit="1" customWidth="1"/>
    <col min="15362" max="15366" width="15.54296875" bestFit="1" customWidth="1"/>
    <col min="15617" max="15617" width="16.6328125" bestFit="1" customWidth="1"/>
    <col min="15618" max="15622" width="15.54296875" bestFit="1" customWidth="1"/>
    <col min="15873" max="15873" width="16.6328125" bestFit="1" customWidth="1"/>
    <col min="15874" max="15878" width="15.54296875" bestFit="1" customWidth="1"/>
    <col min="16129" max="16129" width="16.6328125" bestFit="1" customWidth="1"/>
    <col min="16130" max="16134" width="15.54296875" bestFit="1" customWidth="1"/>
  </cols>
  <sheetData>
    <row r="1" spans="1:6" ht="18" x14ac:dyDescent="0.4">
      <c r="A1" s="52" t="s">
        <v>671</v>
      </c>
    </row>
    <row r="3" spans="1:6" ht="13" x14ac:dyDescent="0.3">
      <c r="A3" s="53" t="s">
        <v>724</v>
      </c>
      <c r="B3" s="54" t="s">
        <v>666</v>
      </c>
      <c r="C3" s="54" t="s">
        <v>672</v>
      </c>
      <c r="D3" s="54" t="s">
        <v>673</v>
      </c>
      <c r="E3" s="54" t="s">
        <v>667</v>
      </c>
      <c r="F3" s="76" t="s">
        <v>4</v>
      </c>
    </row>
    <row r="4" spans="1:6" ht="13" x14ac:dyDescent="0.3">
      <c r="A4" s="55" t="s">
        <v>674</v>
      </c>
      <c r="B4" s="56">
        <v>111000</v>
      </c>
      <c r="C4" s="56">
        <v>123000</v>
      </c>
      <c r="D4" s="56">
        <v>222000</v>
      </c>
      <c r="E4" s="56">
        <v>44000</v>
      </c>
      <c r="F4" s="77">
        <f>SUM(B4:E4)</f>
        <v>500000</v>
      </c>
    </row>
    <row r="5" spans="1:6" ht="13" x14ac:dyDescent="0.3">
      <c r="A5" s="55" t="s">
        <v>675</v>
      </c>
      <c r="B5" s="56">
        <v>200000</v>
      </c>
      <c r="C5" s="56">
        <v>222000</v>
      </c>
      <c r="D5" s="56">
        <v>126000</v>
      </c>
      <c r="E5" s="56">
        <v>111000</v>
      </c>
      <c r="F5" s="77">
        <f t="shared" ref="F5:F13" si="0">SUM(B5:E5)</f>
        <v>659000</v>
      </c>
    </row>
    <row r="6" spans="1:6" ht="13" x14ac:dyDescent="0.3">
      <c r="A6" s="55" t="s">
        <v>676</v>
      </c>
      <c r="B6" s="56">
        <v>155000</v>
      </c>
      <c r="C6" s="56">
        <v>126000</v>
      </c>
      <c r="D6" s="56">
        <v>222000</v>
      </c>
      <c r="E6" s="56">
        <v>200000</v>
      </c>
      <c r="F6" s="77">
        <f t="shared" si="0"/>
        <v>703000</v>
      </c>
    </row>
    <row r="7" spans="1:6" ht="13" x14ac:dyDescent="0.3">
      <c r="A7" s="55" t="s">
        <v>677</v>
      </c>
      <c r="B7" s="56">
        <v>123000</v>
      </c>
      <c r="C7" s="56">
        <v>222000</v>
      </c>
      <c r="D7" s="56">
        <v>222000</v>
      </c>
      <c r="E7" s="56">
        <v>126000</v>
      </c>
      <c r="F7" s="77">
        <f t="shared" si="0"/>
        <v>693000</v>
      </c>
    </row>
    <row r="8" spans="1:6" ht="13" x14ac:dyDescent="0.3">
      <c r="A8" s="55" t="s">
        <v>678</v>
      </c>
      <c r="B8" s="56">
        <v>222000</v>
      </c>
      <c r="C8" s="56">
        <v>123000</v>
      </c>
      <c r="D8" s="56">
        <v>126000</v>
      </c>
      <c r="E8" s="56">
        <v>222000</v>
      </c>
      <c r="F8" s="77">
        <f t="shared" si="0"/>
        <v>693000</v>
      </c>
    </row>
    <row r="9" spans="1:6" ht="13" x14ac:dyDescent="0.3">
      <c r="A9" s="55" t="s">
        <v>679</v>
      </c>
      <c r="B9" s="56">
        <v>126000</v>
      </c>
      <c r="C9" s="56">
        <v>200000</v>
      </c>
      <c r="D9" s="56">
        <v>222000</v>
      </c>
      <c r="E9" s="56">
        <v>126000</v>
      </c>
      <c r="F9" s="77">
        <f t="shared" si="0"/>
        <v>674000</v>
      </c>
    </row>
    <row r="10" spans="1:6" ht="13" x14ac:dyDescent="0.3">
      <c r="A10" s="55" t="s">
        <v>680</v>
      </c>
      <c r="B10" s="56">
        <v>222000</v>
      </c>
      <c r="C10" s="56">
        <v>44000</v>
      </c>
      <c r="D10" s="56">
        <v>222000</v>
      </c>
      <c r="E10" s="56">
        <v>222000</v>
      </c>
      <c r="F10" s="77">
        <f t="shared" si="0"/>
        <v>710000</v>
      </c>
    </row>
    <row r="11" spans="1:6" ht="13" x14ac:dyDescent="0.3">
      <c r="A11" s="55" t="s">
        <v>681</v>
      </c>
      <c r="B11" s="56">
        <v>123000</v>
      </c>
      <c r="C11" s="56">
        <v>111000</v>
      </c>
      <c r="D11" s="56">
        <v>126000</v>
      </c>
      <c r="E11" s="56">
        <v>126000</v>
      </c>
      <c r="F11" s="77">
        <f t="shared" si="0"/>
        <v>486000</v>
      </c>
    </row>
    <row r="12" spans="1:6" ht="13" x14ac:dyDescent="0.3">
      <c r="A12" s="55" t="s">
        <v>682</v>
      </c>
      <c r="B12" s="56">
        <v>200000</v>
      </c>
      <c r="C12" s="56">
        <v>200000</v>
      </c>
      <c r="D12" s="56">
        <v>222000</v>
      </c>
      <c r="E12" s="56">
        <v>222000</v>
      </c>
      <c r="F12" s="77">
        <f t="shared" si="0"/>
        <v>844000</v>
      </c>
    </row>
    <row r="13" spans="1:6" ht="13" x14ac:dyDescent="0.3">
      <c r="A13" s="55" t="s">
        <v>683</v>
      </c>
      <c r="B13" s="56">
        <v>44000</v>
      </c>
      <c r="C13" s="56">
        <v>155000</v>
      </c>
      <c r="D13" s="56">
        <v>155000</v>
      </c>
      <c r="E13" s="56">
        <v>155000</v>
      </c>
      <c r="F13" s="77">
        <f t="shared" si="0"/>
        <v>509000</v>
      </c>
    </row>
    <row r="14" spans="1:6" ht="13" x14ac:dyDescent="0.3">
      <c r="A14" s="57" t="s">
        <v>684</v>
      </c>
      <c r="B14" s="58">
        <f>SUM(B4:B13)</f>
        <v>1526000</v>
      </c>
      <c r="C14" s="58">
        <f>SUM(C4:C13)</f>
        <v>1526000</v>
      </c>
      <c r="D14" s="58">
        <f>SUM(D4:D13)</f>
        <v>1865000</v>
      </c>
      <c r="E14" s="58">
        <f>SUM(E4:E13)</f>
        <v>1554000</v>
      </c>
      <c r="F14" s="58">
        <f>SUM(F4:F13)</f>
        <v>6471000</v>
      </c>
    </row>
  </sheetData>
  <pageMargins left="0.75" right="0.75" top="1" bottom="1" header="0.5" footer="0.5"/>
  <headerFooter alignWithMargins="0"/>
  <drawing r:id="rId1"/>
  <tableParts count="1">
    <tablePart r:id="rId2"/>
  </tablePar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J75"/>
  <sheetViews>
    <sheetView zoomScale="85" zoomScaleNormal="85" workbookViewId="0">
      <selection activeCell="A3" sqref="A3:F12"/>
    </sheetView>
  </sheetViews>
  <sheetFormatPr defaultRowHeight="12.5" x14ac:dyDescent="0.25"/>
  <cols>
    <col min="1" max="1" width="12.6328125" style="72" customWidth="1"/>
    <col min="2" max="2" width="11" customWidth="1"/>
    <col min="3" max="3" width="12.6328125" customWidth="1"/>
    <col min="4" max="4" width="11.453125" customWidth="1"/>
    <col min="5" max="5" width="6.90625" style="73" customWidth="1"/>
    <col min="6" max="6" width="7.6328125" style="73" customWidth="1"/>
    <col min="7" max="7" width="10.6328125" style="74" customWidth="1"/>
    <col min="8" max="8" width="12.6328125" style="74" bestFit="1" customWidth="1"/>
    <col min="9" max="9" width="2.453125" customWidth="1"/>
    <col min="10" max="10" width="14" customWidth="1"/>
    <col min="258" max="258" width="12.6328125" customWidth="1"/>
    <col min="259" max="259" width="11" customWidth="1"/>
    <col min="260" max="260" width="12.6328125" customWidth="1"/>
    <col min="261" max="261" width="11.453125" customWidth="1"/>
    <col min="262" max="262" width="6.90625" customWidth="1"/>
    <col min="263" max="263" width="7.6328125" customWidth="1"/>
    <col min="264" max="264" width="10.6328125" customWidth="1"/>
    <col min="265" max="265" width="2.453125" customWidth="1"/>
    <col min="266" max="266" width="14" customWidth="1"/>
    <col min="514" max="514" width="12.6328125" customWidth="1"/>
    <col min="515" max="515" width="11" customWidth="1"/>
    <col min="516" max="516" width="12.6328125" customWidth="1"/>
    <col min="517" max="517" width="11.453125" customWidth="1"/>
    <col min="518" max="518" width="6.90625" customWidth="1"/>
    <col min="519" max="519" width="7.6328125" customWidth="1"/>
    <col min="520" max="520" width="10.6328125" customWidth="1"/>
    <col min="521" max="521" width="2.453125" customWidth="1"/>
    <col min="522" max="522" width="14" customWidth="1"/>
    <col min="770" max="770" width="12.6328125" customWidth="1"/>
    <col min="771" max="771" width="11" customWidth="1"/>
    <col min="772" max="772" width="12.6328125" customWidth="1"/>
    <col min="773" max="773" width="11.453125" customWidth="1"/>
    <col min="774" max="774" width="6.90625" customWidth="1"/>
    <col min="775" max="775" width="7.6328125" customWidth="1"/>
    <col min="776" max="776" width="10.6328125" customWidth="1"/>
    <col min="777" max="777" width="2.453125" customWidth="1"/>
    <col min="778" max="778" width="14" customWidth="1"/>
    <col min="1026" max="1026" width="12.6328125" customWidth="1"/>
    <col min="1027" max="1027" width="11" customWidth="1"/>
    <col min="1028" max="1028" width="12.6328125" customWidth="1"/>
    <col min="1029" max="1029" width="11.453125" customWidth="1"/>
    <col min="1030" max="1030" width="6.90625" customWidth="1"/>
    <col min="1031" max="1031" width="7.6328125" customWidth="1"/>
    <col min="1032" max="1032" width="10.6328125" customWidth="1"/>
    <col min="1033" max="1033" width="2.453125" customWidth="1"/>
    <col min="1034" max="1034" width="14" customWidth="1"/>
    <col min="1282" max="1282" width="12.6328125" customWidth="1"/>
    <col min="1283" max="1283" width="11" customWidth="1"/>
    <col min="1284" max="1284" width="12.6328125" customWidth="1"/>
    <col min="1285" max="1285" width="11.453125" customWidth="1"/>
    <col min="1286" max="1286" width="6.90625" customWidth="1"/>
    <col min="1287" max="1287" width="7.6328125" customWidth="1"/>
    <col min="1288" max="1288" width="10.6328125" customWidth="1"/>
    <col min="1289" max="1289" width="2.453125" customWidth="1"/>
    <col min="1290" max="1290" width="14" customWidth="1"/>
    <col min="1538" max="1538" width="12.6328125" customWidth="1"/>
    <col min="1539" max="1539" width="11" customWidth="1"/>
    <col min="1540" max="1540" width="12.6328125" customWidth="1"/>
    <col min="1541" max="1541" width="11.453125" customWidth="1"/>
    <col min="1542" max="1542" width="6.90625" customWidth="1"/>
    <col min="1543" max="1543" width="7.6328125" customWidth="1"/>
    <col min="1544" max="1544" width="10.6328125" customWidth="1"/>
    <col min="1545" max="1545" width="2.453125" customWidth="1"/>
    <col min="1546" max="1546" width="14" customWidth="1"/>
    <col min="1794" max="1794" width="12.6328125" customWidth="1"/>
    <col min="1795" max="1795" width="11" customWidth="1"/>
    <col min="1796" max="1796" width="12.6328125" customWidth="1"/>
    <col min="1797" max="1797" width="11.453125" customWidth="1"/>
    <col min="1798" max="1798" width="6.90625" customWidth="1"/>
    <col min="1799" max="1799" width="7.6328125" customWidth="1"/>
    <col min="1800" max="1800" width="10.6328125" customWidth="1"/>
    <col min="1801" max="1801" width="2.453125" customWidth="1"/>
    <col min="1802" max="1802" width="14" customWidth="1"/>
    <col min="2050" max="2050" width="12.6328125" customWidth="1"/>
    <col min="2051" max="2051" width="11" customWidth="1"/>
    <col min="2052" max="2052" width="12.6328125" customWidth="1"/>
    <col min="2053" max="2053" width="11.453125" customWidth="1"/>
    <col min="2054" max="2054" width="6.90625" customWidth="1"/>
    <col min="2055" max="2055" width="7.6328125" customWidth="1"/>
    <col min="2056" max="2056" width="10.6328125" customWidth="1"/>
    <col min="2057" max="2057" width="2.453125" customWidth="1"/>
    <col min="2058" max="2058" width="14" customWidth="1"/>
    <col min="2306" max="2306" width="12.6328125" customWidth="1"/>
    <col min="2307" max="2307" width="11" customWidth="1"/>
    <col min="2308" max="2308" width="12.6328125" customWidth="1"/>
    <col min="2309" max="2309" width="11.453125" customWidth="1"/>
    <col min="2310" max="2310" width="6.90625" customWidth="1"/>
    <col min="2311" max="2311" width="7.6328125" customWidth="1"/>
    <col min="2312" max="2312" width="10.6328125" customWidth="1"/>
    <col min="2313" max="2313" width="2.453125" customWidth="1"/>
    <col min="2314" max="2314" width="14" customWidth="1"/>
    <col min="2562" max="2562" width="12.6328125" customWidth="1"/>
    <col min="2563" max="2563" width="11" customWidth="1"/>
    <col min="2564" max="2564" width="12.6328125" customWidth="1"/>
    <col min="2565" max="2565" width="11.453125" customWidth="1"/>
    <col min="2566" max="2566" width="6.90625" customWidth="1"/>
    <col min="2567" max="2567" width="7.6328125" customWidth="1"/>
    <col min="2568" max="2568" width="10.6328125" customWidth="1"/>
    <col min="2569" max="2569" width="2.453125" customWidth="1"/>
    <col min="2570" max="2570" width="14" customWidth="1"/>
    <col min="2818" max="2818" width="12.6328125" customWidth="1"/>
    <col min="2819" max="2819" width="11" customWidth="1"/>
    <col min="2820" max="2820" width="12.6328125" customWidth="1"/>
    <col min="2821" max="2821" width="11.453125" customWidth="1"/>
    <col min="2822" max="2822" width="6.90625" customWidth="1"/>
    <col min="2823" max="2823" width="7.6328125" customWidth="1"/>
    <col min="2824" max="2824" width="10.6328125" customWidth="1"/>
    <col min="2825" max="2825" width="2.453125" customWidth="1"/>
    <col min="2826" max="2826" width="14" customWidth="1"/>
    <col min="3074" max="3074" width="12.6328125" customWidth="1"/>
    <col min="3075" max="3075" width="11" customWidth="1"/>
    <col min="3076" max="3076" width="12.6328125" customWidth="1"/>
    <col min="3077" max="3077" width="11.453125" customWidth="1"/>
    <col min="3078" max="3078" width="6.90625" customWidth="1"/>
    <col min="3079" max="3079" width="7.6328125" customWidth="1"/>
    <col min="3080" max="3080" width="10.6328125" customWidth="1"/>
    <col min="3081" max="3081" width="2.453125" customWidth="1"/>
    <col min="3082" max="3082" width="14" customWidth="1"/>
    <col min="3330" max="3330" width="12.6328125" customWidth="1"/>
    <col min="3331" max="3331" width="11" customWidth="1"/>
    <col min="3332" max="3332" width="12.6328125" customWidth="1"/>
    <col min="3333" max="3333" width="11.453125" customWidth="1"/>
    <col min="3334" max="3334" width="6.90625" customWidth="1"/>
    <col min="3335" max="3335" width="7.6328125" customWidth="1"/>
    <col min="3336" max="3336" width="10.6328125" customWidth="1"/>
    <col min="3337" max="3337" width="2.453125" customWidth="1"/>
    <col min="3338" max="3338" width="14" customWidth="1"/>
    <col min="3586" max="3586" width="12.6328125" customWidth="1"/>
    <col min="3587" max="3587" width="11" customWidth="1"/>
    <col min="3588" max="3588" width="12.6328125" customWidth="1"/>
    <col min="3589" max="3589" width="11.453125" customWidth="1"/>
    <col min="3590" max="3590" width="6.90625" customWidth="1"/>
    <col min="3591" max="3591" width="7.6328125" customWidth="1"/>
    <col min="3592" max="3592" width="10.6328125" customWidth="1"/>
    <col min="3593" max="3593" width="2.453125" customWidth="1"/>
    <col min="3594" max="3594" width="14" customWidth="1"/>
    <col min="3842" max="3842" width="12.6328125" customWidth="1"/>
    <col min="3843" max="3843" width="11" customWidth="1"/>
    <col min="3844" max="3844" width="12.6328125" customWidth="1"/>
    <col min="3845" max="3845" width="11.453125" customWidth="1"/>
    <col min="3846" max="3846" width="6.90625" customWidth="1"/>
    <col min="3847" max="3847" width="7.6328125" customWidth="1"/>
    <col min="3848" max="3848" width="10.6328125" customWidth="1"/>
    <col min="3849" max="3849" width="2.453125" customWidth="1"/>
    <col min="3850" max="3850" width="14" customWidth="1"/>
    <col min="4098" max="4098" width="12.6328125" customWidth="1"/>
    <col min="4099" max="4099" width="11" customWidth="1"/>
    <col min="4100" max="4100" width="12.6328125" customWidth="1"/>
    <col min="4101" max="4101" width="11.453125" customWidth="1"/>
    <col min="4102" max="4102" width="6.90625" customWidth="1"/>
    <col min="4103" max="4103" width="7.6328125" customWidth="1"/>
    <col min="4104" max="4104" width="10.6328125" customWidth="1"/>
    <col min="4105" max="4105" width="2.453125" customWidth="1"/>
    <col min="4106" max="4106" width="14" customWidth="1"/>
    <col min="4354" max="4354" width="12.6328125" customWidth="1"/>
    <col min="4355" max="4355" width="11" customWidth="1"/>
    <col min="4356" max="4356" width="12.6328125" customWidth="1"/>
    <col min="4357" max="4357" width="11.453125" customWidth="1"/>
    <col min="4358" max="4358" width="6.90625" customWidth="1"/>
    <col min="4359" max="4359" width="7.6328125" customWidth="1"/>
    <col min="4360" max="4360" width="10.6328125" customWidth="1"/>
    <col min="4361" max="4361" width="2.453125" customWidth="1"/>
    <col min="4362" max="4362" width="14" customWidth="1"/>
    <col min="4610" max="4610" width="12.6328125" customWidth="1"/>
    <col min="4611" max="4611" width="11" customWidth="1"/>
    <col min="4612" max="4612" width="12.6328125" customWidth="1"/>
    <col min="4613" max="4613" width="11.453125" customWidth="1"/>
    <col min="4614" max="4614" width="6.90625" customWidth="1"/>
    <col min="4615" max="4615" width="7.6328125" customWidth="1"/>
    <col min="4616" max="4616" width="10.6328125" customWidth="1"/>
    <col min="4617" max="4617" width="2.453125" customWidth="1"/>
    <col min="4618" max="4618" width="14" customWidth="1"/>
    <col min="4866" max="4866" width="12.6328125" customWidth="1"/>
    <col min="4867" max="4867" width="11" customWidth="1"/>
    <col min="4868" max="4868" width="12.6328125" customWidth="1"/>
    <col min="4869" max="4869" width="11.453125" customWidth="1"/>
    <col min="4870" max="4870" width="6.90625" customWidth="1"/>
    <col min="4871" max="4871" width="7.6328125" customWidth="1"/>
    <col min="4872" max="4872" width="10.6328125" customWidth="1"/>
    <col min="4873" max="4873" width="2.453125" customWidth="1"/>
    <col min="4874" max="4874" width="14" customWidth="1"/>
    <col min="5122" max="5122" width="12.6328125" customWidth="1"/>
    <col min="5123" max="5123" width="11" customWidth="1"/>
    <col min="5124" max="5124" width="12.6328125" customWidth="1"/>
    <col min="5125" max="5125" width="11.453125" customWidth="1"/>
    <col min="5126" max="5126" width="6.90625" customWidth="1"/>
    <col min="5127" max="5127" width="7.6328125" customWidth="1"/>
    <col min="5128" max="5128" width="10.6328125" customWidth="1"/>
    <col min="5129" max="5129" width="2.453125" customWidth="1"/>
    <col min="5130" max="5130" width="14" customWidth="1"/>
    <col min="5378" max="5378" width="12.6328125" customWidth="1"/>
    <col min="5379" max="5379" width="11" customWidth="1"/>
    <col min="5380" max="5380" width="12.6328125" customWidth="1"/>
    <col min="5381" max="5381" width="11.453125" customWidth="1"/>
    <col min="5382" max="5382" width="6.90625" customWidth="1"/>
    <col min="5383" max="5383" width="7.6328125" customWidth="1"/>
    <col min="5384" max="5384" width="10.6328125" customWidth="1"/>
    <col min="5385" max="5385" width="2.453125" customWidth="1"/>
    <col min="5386" max="5386" width="14" customWidth="1"/>
    <col min="5634" max="5634" width="12.6328125" customWidth="1"/>
    <col min="5635" max="5635" width="11" customWidth="1"/>
    <col min="5636" max="5636" width="12.6328125" customWidth="1"/>
    <col min="5637" max="5637" width="11.453125" customWidth="1"/>
    <col min="5638" max="5638" width="6.90625" customWidth="1"/>
    <col min="5639" max="5639" width="7.6328125" customWidth="1"/>
    <col min="5640" max="5640" width="10.6328125" customWidth="1"/>
    <col min="5641" max="5641" width="2.453125" customWidth="1"/>
    <col min="5642" max="5642" width="14" customWidth="1"/>
    <col min="5890" max="5890" width="12.6328125" customWidth="1"/>
    <col min="5891" max="5891" width="11" customWidth="1"/>
    <col min="5892" max="5892" width="12.6328125" customWidth="1"/>
    <col min="5893" max="5893" width="11.453125" customWidth="1"/>
    <col min="5894" max="5894" width="6.90625" customWidth="1"/>
    <col min="5895" max="5895" width="7.6328125" customWidth="1"/>
    <col min="5896" max="5896" width="10.6328125" customWidth="1"/>
    <col min="5897" max="5897" width="2.453125" customWidth="1"/>
    <col min="5898" max="5898" width="14" customWidth="1"/>
    <col min="6146" max="6146" width="12.6328125" customWidth="1"/>
    <col min="6147" max="6147" width="11" customWidth="1"/>
    <col min="6148" max="6148" width="12.6328125" customWidth="1"/>
    <col min="6149" max="6149" width="11.453125" customWidth="1"/>
    <col min="6150" max="6150" width="6.90625" customWidth="1"/>
    <col min="6151" max="6151" width="7.6328125" customWidth="1"/>
    <col min="6152" max="6152" width="10.6328125" customWidth="1"/>
    <col min="6153" max="6153" width="2.453125" customWidth="1"/>
    <col min="6154" max="6154" width="14" customWidth="1"/>
    <col min="6402" max="6402" width="12.6328125" customWidth="1"/>
    <col min="6403" max="6403" width="11" customWidth="1"/>
    <col min="6404" max="6404" width="12.6328125" customWidth="1"/>
    <col min="6405" max="6405" width="11.453125" customWidth="1"/>
    <col min="6406" max="6406" width="6.90625" customWidth="1"/>
    <col min="6407" max="6407" width="7.6328125" customWidth="1"/>
    <col min="6408" max="6408" width="10.6328125" customWidth="1"/>
    <col min="6409" max="6409" width="2.453125" customWidth="1"/>
    <col min="6410" max="6410" width="14" customWidth="1"/>
    <col min="6658" max="6658" width="12.6328125" customWidth="1"/>
    <col min="6659" max="6659" width="11" customWidth="1"/>
    <col min="6660" max="6660" width="12.6328125" customWidth="1"/>
    <col min="6661" max="6661" width="11.453125" customWidth="1"/>
    <col min="6662" max="6662" width="6.90625" customWidth="1"/>
    <col min="6663" max="6663" width="7.6328125" customWidth="1"/>
    <col min="6664" max="6664" width="10.6328125" customWidth="1"/>
    <col min="6665" max="6665" width="2.453125" customWidth="1"/>
    <col min="6666" max="6666" width="14" customWidth="1"/>
    <col min="6914" max="6914" width="12.6328125" customWidth="1"/>
    <col min="6915" max="6915" width="11" customWidth="1"/>
    <col min="6916" max="6916" width="12.6328125" customWidth="1"/>
    <col min="6917" max="6917" width="11.453125" customWidth="1"/>
    <col min="6918" max="6918" width="6.90625" customWidth="1"/>
    <col min="6919" max="6919" width="7.6328125" customWidth="1"/>
    <col min="6920" max="6920" width="10.6328125" customWidth="1"/>
    <col min="6921" max="6921" width="2.453125" customWidth="1"/>
    <col min="6922" max="6922" width="14" customWidth="1"/>
    <col min="7170" max="7170" width="12.6328125" customWidth="1"/>
    <col min="7171" max="7171" width="11" customWidth="1"/>
    <col min="7172" max="7172" width="12.6328125" customWidth="1"/>
    <col min="7173" max="7173" width="11.453125" customWidth="1"/>
    <col min="7174" max="7174" width="6.90625" customWidth="1"/>
    <col min="7175" max="7175" width="7.6328125" customWidth="1"/>
    <col min="7176" max="7176" width="10.6328125" customWidth="1"/>
    <col min="7177" max="7177" width="2.453125" customWidth="1"/>
    <col min="7178" max="7178" width="14" customWidth="1"/>
    <col min="7426" max="7426" width="12.6328125" customWidth="1"/>
    <col min="7427" max="7427" width="11" customWidth="1"/>
    <col min="7428" max="7428" width="12.6328125" customWidth="1"/>
    <col min="7429" max="7429" width="11.453125" customWidth="1"/>
    <col min="7430" max="7430" width="6.90625" customWidth="1"/>
    <col min="7431" max="7431" width="7.6328125" customWidth="1"/>
    <col min="7432" max="7432" width="10.6328125" customWidth="1"/>
    <col min="7433" max="7433" width="2.453125" customWidth="1"/>
    <col min="7434" max="7434" width="14" customWidth="1"/>
    <col min="7682" max="7682" width="12.6328125" customWidth="1"/>
    <col min="7683" max="7683" width="11" customWidth="1"/>
    <col min="7684" max="7684" width="12.6328125" customWidth="1"/>
    <col min="7685" max="7685" width="11.453125" customWidth="1"/>
    <col min="7686" max="7686" width="6.90625" customWidth="1"/>
    <col min="7687" max="7687" width="7.6328125" customWidth="1"/>
    <col min="7688" max="7688" width="10.6328125" customWidth="1"/>
    <col min="7689" max="7689" width="2.453125" customWidth="1"/>
    <col min="7690" max="7690" width="14" customWidth="1"/>
    <col min="7938" max="7938" width="12.6328125" customWidth="1"/>
    <col min="7939" max="7939" width="11" customWidth="1"/>
    <col min="7940" max="7940" width="12.6328125" customWidth="1"/>
    <col min="7941" max="7941" width="11.453125" customWidth="1"/>
    <col min="7942" max="7942" width="6.90625" customWidth="1"/>
    <col min="7943" max="7943" width="7.6328125" customWidth="1"/>
    <col min="7944" max="7944" width="10.6328125" customWidth="1"/>
    <col min="7945" max="7945" width="2.453125" customWidth="1"/>
    <col min="7946" max="7946" width="14" customWidth="1"/>
    <col min="8194" max="8194" width="12.6328125" customWidth="1"/>
    <col min="8195" max="8195" width="11" customWidth="1"/>
    <col min="8196" max="8196" width="12.6328125" customWidth="1"/>
    <col min="8197" max="8197" width="11.453125" customWidth="1"/>
    <col min="8198" max="8198" width="6.90625" customWidth="1"/>
    <col min="8199" max="8199" width="7.6328125" customWidth="1"/>
    <col min="8200" max="8200" width="10.6328125" customWidth="1"/>
    <col min="8201" max="8201" width="2.453125" customWidth="1"/>
    <col min="8202" max="8202" width="14" customWidth="1"/>
    <col min="8450" max="8450" width="12.6328125" customWidth="1"/>
    <col min="8451" max="8451" width="11" customWidth="1"/>
    <col min="8452" max="8452" width="12.6328125" customWidth="1"/>
    <col min="8453" max="8453" width="11.453125" customWidth="1"/>
    <col min="8454" max="8454" width="6.90625" customWidth="1"/>
    <col min="8455" max="8455" width="7.6328125" customWidth="1"/>
    <col min="8456" max="8456" width="10.6328125" customWidth="1"/>
    <col min="8457" max="8457" width="2.453125" customWidth="1"/>
    <col min="8458" max="8458" width="14" customWidth="1"/>
    <col min="8706" max="8706" width="12.6328125" customWidth="1"/>
    <col min="8707" max="8707" width="11" customWidth="1"/>
    <col min="8708" max="8708" width="12.6328125" customWidth="1"/>
    <col min="8709" max="8709" width="11.453125" customWidth="1"/>
    <col min="8710" max="8710" width="6.90625" customWidth="1"/>
    <col min="8711" max="8711" width="7.6328125" customWidth="1"/>
    <col min="8712" max="8712" width="10.6328125" customWidth="1"/>
    <col min="8713" max="8713" width="2.453125" customWidth="1"/>
    <col min="8714" max="8714" width="14" customWidth="1"/>
    <col min="8962" max="8962" width="12.6328125" customWidth="1"/>
    <col min="8963" max="8963" width="11" customWidth="1"/>
    <col min="8964" max="8964" width="12.6328125" customWidth="1"/>
    <col min="8965" max="8965" width="11.453125" customWidth="1"/>
    <col min="8966" max="8966" width="6.90625" customWidth="1"/>
    <col min="8967" max="8967" width="7.6328125" customWidth="1"/>
    <col min="8968" max="8968" width="10.6328125" customWidth="1"/>
    <col min="8969" max="8969" width="2.453125" customWidth="1"/>
    <col min="8970" max="8970" width="14" customWidth="1"/>
    <col min="9218" max="9218" width="12.6328125" customWidth="1"/>
    <col min="9219" max="9219" width="11" customWidth="1"/>
    <col min="9220" max="9220" width="12.6328125" customWidth="1"/>
    <col min="9221" max="9221" width="11.453125" customWidth="1"/>
    <col min="9222" max="9222" width="6.90625" customWidth="1"/>
    <col min="9223" max="9223" width="7.6328125" customWidth="1"/>
    <col min="9224" max="9224" width="10.6328125" customWidth="1"/>
    <col min="9225" max="9225" width="2.453125" customWidth="1"/>
    <col min="9226" max="9226" width="14" customWidth="1"/>
    <col min="9474" max="9474" width="12.6328125" customWidth="1"/>
    <col min="9475" max="9475" width="11" customWidth="1"/>
    <col min="9476" max="9476" width="12.6328125" customWidth="1"/>
    <col min="9477" max="9477" width="11.453125" customWidth="1"/>
    <col min="9478" max="9478" width="6.90625" customWidth="1"/>
    <col min="9479" max="9479" width="7.6328125" customWidth="1"/>
    <col min="9480" max="9480" width="10.6328125" customWidth="1"/>
    <col min="9481" max="9481" width="2.453125" customWidth="1"/>
    <col min="9482" max="9482" width="14" customWidth="1"/>
    <col min="9730" max="9730" width="12.6328125" customWidth="1"/>
    <col min="9731" max="9731" width="11" customWidth="1"/>
    <col min="9732" max="9732" width="12.6328125" customWidth="1"/>
    <col min="9733" max="9733" width="11.453125" customWidth="1"/>
    <col min="9734" max="9734" width="6.90625" customWidth="1"/>
    <col min="9735" max="9735" width="7.6328125" customWidth="1"/>
    <col min="9736" max="9736" width="10.6328125" customWidth="1"/>
    <col min="9737" max="9737" width="2.453125" customWidth="1"/>
    <col min="9738" max="9738" width="14" customWidth="1"/>
    <col min="9986" max="9986" width="12.6328125" customWidth="1"/>
    <col min="9987" max="9987" width="11" customWidth="1"/>
    <col min="9988" max="9988" width="12.6328125" customWidth="1"/>
    <col min="9989" max="9989" width="11.453125" customWidth="1"/>
    <col min="9990" max="9990" width="6.90625" customWidth="1"/>
    <col min="9991" max="9991" width="7.6328125" customWidth="1"/>
    <col min="9992" max="9992" width="10.6328125" customWidth="1"/>
    <col min="9993" max="9993" width="2.453125" customWidth="1"/>
    <col min="9994" max="9994" width="14" customWidth="1"/>
    <col min="10242" max="10242" width="12.6328125" customWidth="1"/>
    <col min="10243" max="10243" width="11" customWidth="1"/>
    <col min="10244" max="10244" width="12.6328125" customWidth="1"/>
    <col min="10245" max="10245" width="11.453125" customWidth="1"/>
    <col min="10246" max="10246" width="6.90625" customWidth="1"/>
    <col min="10247" max="10247" width="7.6328125" customWidth="1"/>
    <col min="10248" max="10248" width="10.6328125" customWidth="1"/>
    <col min="10249" max="10249" width="2.453125" customWidth="1"/>
    <col min="10250" max="10250" width="14" customWidth="1"/>
    <col min="10498" max="10498" width="12.6328125" customWidth="1"/>
    <col min="10499" max="10499" width="11" customWidth="1"/>
    <col min="10500" max="10500" width="12.6328125" customWidth="1"/>
    <col min="10501" max="10501" width="11.453125" customWidth="1"/>
    <col min="10502" max="10502" width="6.90625" customWidth="1"/>
    <col min="10503" max="10503" width="7.6328125" customWidth="1"/>
    <col min="10504" max="10504" width="10.6328125" customWidth="1"/>
    <col min="10505" max="10505" width="2.453125" customWidth="1"/>
    <col min="10506" max="10506" width="14" customWidth="1"/>
    <col min="10754" max="10754" width="12.6328125" customWidth="1"/>
    <col min="10755" max="10755" width="11" customWidth="1"/>
    <col min="10756" max="10756" width="12.6328125" customWidth="1"/>
    <col min="10757" max="10757" width="11.453125" customWidth="1"/>
    <col min="10758" max="10758" width="6.90625" customWidth="1"/>
    <col min="10759" max="10759" width="7.6328125" customWidth="1"/>
    <col min="10760" max="10760" width="10.6328125" customWidth="1"/>
    <col min="10761" max="10761" width="2.453125" customWidth="1"/>
    <col min="10762" max="10762" width="14" customWidth="1"/>
    <col min="11010" max="11010" width="12.6328125" customWidth="1"/>
    <col min="11011" max="11011" width="11" customWidth="1"/>
    <col min="11012" max="11012" width="12.6328125" customWidth="1"/>
    <col min="11013" max="11013" width="11.453125" customWidth="1"/>
    <col min="11014" max="11014" width="6.90625" customWidth="1"/>
    <col min="11015" max="11015" width="7.6328125" customWidth="1"/>
    <col min="11016" max="11016" width="10.6328125" customWidth="1"/>
    <col min="11017" max="11017" width="2.453125" customWidth="1"/>
    <col min="11018" max="11018" width="14" customWidth="1"/>
    <col min="11266" max="11266" width="12.6328125" customWidth="1"/>
    <col min="11267" max="11267" width="11" customWidth="1"/>
    <col min="11268" max="11268" width="12.6328125" customWidth="1"/>
    <col min="11269" max="11269" width="11.453125" customWidth="1"/>
    <col min="11270" max="11270" width="6.90625" customWidth="1"/>
    <col min="11271" max="11271" width="7.6328125" customWidth="1"/>
    <col min="11272" max="11272" width="10.6328125" customWidth="1"/>
    <col min="11273" max="11273" width="2.453125" customWidth="1"/>
    <col min="11274" max="11274" width="14" customWidth="1"/>
    <col min="11522" max="11522" width="12.6328125" customWidth="1"/>
    <col min="11523" max="11523" width="11" customWidth="1"/>
    <col min="11524" max="11524" width="12.6328125" customWidth="1"/>
    <col min="11525" max="11525" width="11.453125" customWidth="1"/>
    <col min="11526" max="11526" width="6.90625" customWidth="1"/>
    <col min="11527" max="11527" width="7.6328125" customWidth="1"/>
    <col min="11528" max="11528" width="10.6328125" customWidth="1"/>
    <col min="11529" max="11529" width="2.453125" customWidth="1"/>
    <col min="11530" max="11530" width="14" customWidth="1"/>
    <col min="11778" max="11778" width="12.6328125" customWidth="1"/>
    <col min="11779" max="11779" width="11" customWidth="1"/>
    <col min="11780" max="11780" width="12.6328125" customWidth="1"/>
    <col min="11781" max="11781" width="11.453125" customWidth="1"/>
    <col min="11782" max="11782" width="6.90625" customWidth="1"/>
    <col min="11783" max="11783" width="7.6328125" customWidth="1"/>
    <col min="11784" max="11784" width="10.6328125" customWidth="1"/>
    <col min="11785" max="11785" width="2.453125" customWidth="1"/>
    <col min="11786" max="11786" width="14" customWidth="1"/>
    <col min="12034" max="12034" width="12.6328125" customWidth="1"/>
    <col min="12035" max="12035" width="11" customWidth="1"/>
    <col min="12036" max="12036" width="12.6328125" customWidth="1"/>
    <col min="12037" max="12037" width="11.453125" customWidth="1"/>
    <col min="12038" max="12038" width="6.90625" customWidth="1"/>
    <col min="12039" max="12039" width="7.6328125" customWidth="1"/>
    <col min="12040" max="12040" width="10.6328125" customWidth="1"/>
    <col min="12041" max="12041" width="2.453125" customWidth="1"/>
    <col min="12042" max="12042" width="14" customWidth="1"/>
    <col min="12290" max="12290" width="12.6328125" customWidth="1"/>
    <col min="12291" max="12291" width="11" customWidth="1"/>
    <col min="12292" max="12292" width="12.6328125" customWidth="1"/>
    <col min="12293" max="12293" width="11.453125" customWidth="1"/>
    <col min="12294" max="12294" width="6.90625" customWidth="1"/>
    <col min="12295" max="12295" width="7.6328125" customWidth="1"/>
    <col min="12296" max="12296" width="10.6328125" customWidth="1"/>
    <col min="12297" max="12297" width="2.453125" customWidth="1"/>
    <col min="12298" max="12298" width="14" customWidth="1"/>
    <col min="12546" max="12546" width="12.6328125" customWidth="1"/>
    <col min="12547" max="12547" width="11" customWidth="1"/>
    <col min="12548" max="12548" width="12.6328125" customWidth="1"/>
    <col min="12549" max="12549" width="11.453125" customWidth="1"/>
    <col min="12550" max="12550" width="6.90625" customWidth="1"/>
    <col min="12551" max="12551" width="7.6328125" customWidth="1"/>
    <col min="12552" max="12552" width="10.6328125" customWidth="1"/>
    <col min="12553" max="12553" width="2.453125" customWidth="1"/>
    <col min="12554" max="12554" width="14" customWidth="1"/>
    <col min="12802" max="12802" width="12.6328125" customWidth="1"/>
    <col min="12803" max="12803" width="11" customWidth="1"/>
    <col min="12804" max="12804" width="12.6328125" customWidth="1"/>
    <col min="12805" max="12805" width="11.453125" customWidth="1"/>
    <col min="12806" max="12806" width="6.90625" customWidth="1"/>
    <col min="12807" max="12807" width="7.6328125" customWidth="1"/>
    <col min="12808" max="12808" width="10.6328125" customWidth="1"/>
    <col min="12809" max="12809" width="2.453125" customWidth="1"/>
    <col min="12810" max="12810" width="14" customWidth="1"/>
    <col min="13058" max="13058" width="12.6328125" customWidth="1"/>
    <col min="13059" max="13059" width="11" customWidth="1"/>
    <col min="13060" max="13060" width="12.6328125" customWidth="1"/>
    <col min="13061" max="13061" width="11.453125" customWidth="1"/>
    <col min="13062" max="13062" width="6.90625" customWidth="1"/>
    <col min="13063" max="13063" width="7.6328125" customWidth="1"/>
    <col min="13064" max="13064" width="10.6328125" customWidth="1"/>
    <col min="13065" max="13065" width="2.453125" customWidth="1"/>
    <col min="13066" max="13066" width="14" customWidth="1"/>
    <col min="13314" max="13314" width="12.6328125" customWidth="1"/>
    <col min="13315" max="13315" width="11" customWidth="1"/>
    <col min="13316" max="13316" width="12.6328125" customWidth="1"/>
    <col min="13317" max="13317" width="11.453125" customWidth="1"/>
    <col min="13318" max="13318" width="6.90625" customWidth="1"/>
    <col min="13319" max="13319" width="7.6328125" customWidth="1"/>
    <col min="13320" max="13320" width="10.6328125" customWidth="1"/>
    <col min="13321" max="13321" width="2.453125" customWidth="1"/>
    <col min="13322" max="13322" width="14" customWidth="1"/>
    <col min="13570" max="13570" width="12.6328125" customWidth="1"/>
    <col min="13571" max="13571" width="11" customWidth="1"/>
    <col min="13572" max="13572" width="12.6328125" customWidth="1"/>
    <col min="13573" max="13573" width="11.453125" customWidth="1"/>
    <col min="13574" max="13574" width="6.90625" customWidth="1"/>
    <col min="13575" max="13575" width="7.6328125" customWidth="1"/>
    <col min="13576" max="13576" width="10.6328125" customWidth="1"/>
    <col min="13577" max="13577" width="2.453125" customWidth="1"/>
    <col min="13578" max="13578" width="14" customWidth="1"/>
    <col min="13826" max="13826" width="12.6328125" customWidth="1"/>
    <col min="13827" max="13827" width="11" customWidth="1"/>
    <col min="13828" max="13828" width="12.6328125" customWidth="1"/>
    <col min="13829" max="13829" width="11.453125" customWidth="1"/>
    <col min="13830" max="13830" width="6.90625" customWidth="1"/>
    <col min="13831" max="13831" width="7.6328125" customWidth="1"/>
    <col min="13832" max="13832" width="10.6328125" customWidth="1"/>
    <col min="13833" max="13833" width="2.453125" customWidth="1"/>
    <col min="13834" max="13834" width="14" customWidth="1"/>
    <col min="14082" max="14082" width="12.6328125" customWidth="1"/>
    <col min="14083" max="14083" width="11" customWidth="1"/>
    <col min="14084" max="14084" width="12.6328125" customWidth="1"/>
    <col min="14085" max="14085" width="11.453125" customWidth="1"/>
    <col min="14086" max="14086" width="6.90625" customWidth="1"/>
    <col min="14087" max="14087" width="7.6328125" customWidth="1"/>
    <col min="14088" max="14088" width="10.6328125" customWidth="1"/>
    <col min="14089" max="14089" width="2.453125" customWidth="1"/>
    <col min="14090" max="14090" width="14" customWidth="1"/>
    <col min="14338" max="14338" width="12.6328125" customWidth="1"/>
    <col min="14339" max="14339" width="11" customWidth="1"/>
    <col min="14340" max="14340" width="12.6328125" customWidth="1"/>
    <col min="14341" max="14341" width="11.453125" customWidth="1"/>
    <col min="14342" max="14342" width="6.90625" customWidth="1"/>
    <col min="14343" max="14343" width="7.6328125" customWidth="1"/>
    <col min="14344" max="14344" width="10.6328125" customWidth="1"/>
    <col min="14345" max="14345" width="2.453125" customWidth="1"/>
    <col min="14346" max="14346" width="14" customWidth="1"/>
    <col min="14594" max="14594" width="12.6328125" customWidth="1"/>
    <col min="14595" max="14595" width="11" customWidth="1"/>
    <col min="14596" max="14596" width="12.6328125" customWidth="1"/>
    <col min="14597" max="14597" width="11.453125" customWidth="1"/>
    <col min="14598" max="14598" width="6.90625" customWidth="1"/>
    <col min="14599" max="14599" width="7.6328125" customWidth="1"/>
    <col min="14600" max="14600" width="10.6328125" customWidth="1"/>
    <col min="14601" max="14601" width="2.453125" customWidth="1"/>
    <col min="14602" max="14602" width="14" customWidth="1"/>
    <col min="14850" max="14850" width="12.6328125" customWidth="1"/>
    <col min="14851" max="14851" width="11" customWidth="1"/>
    <col min="14852" max="14852" width="12.6328125" customWidth="1"/>
    <col min="14853" max="14853" width="11.453125" customWidth="1"/>
    <col min="14854" max="14854" width="6.90625" customWidth="1"/>
    <col min="14855" max="14855" width="7.6328125" customWidth="1"/>
    <col min="14856" max="14856" width="10.6328125" customWidth="1"/>
    <col min="14857" max="14857" width="2.453125" customWidth="1"/>
    <col min="14858" max="14858" width="14" customWidth="1"/>
    <col min="15106" max="15106" width="12.6328125" customWidth="1"/>
    <col min="15107" max="15107" width="11" customWidth="1"/>
    <col min="15108" max="15108" width="12.6328125" customWidth="1"/>
    <col min="15109" max="15109" width="11.453125" customWidth="1"/>
    <col min="15110" max="15110" width="6.90625" customWidth="1"/>
    <col min="15111" max="15111" width="7.6328125" customWidth="1"/>
    <col min="15112" max="15112" width="10.6328125" customWidth="1"/>
    <col min="15113" max="15113" width="2.453125" customWidth="1"/>
    <col min="15114" max="15114" width="14" customWidth="1"/>
    <col min="15362" max="15362" width="12.6328125" customWidth="1"/>
    <col min="15363" max="15363" width="11" customWidth="1"/>
    <col min="15364" max="15364" width="12.6328125" customWidth="1"/>
    <col min="15365" max="15365" width="11.453125" customWidth="1"/>
    <col min="15366" max="15366" width="6.90625" customWidth="1"/>
    <col min="15367" max="15367" width="7.6328125" customWidth="1"/>
    <col min="15368" max="15368" width="10.6328125" customWidth="1"/>
    <col min="15369" max="15369" width="2.453125" customWidth="1"/>
    <col min="15370" max="15370" width="14" customWidth="1"/>
    <col min="15618" max="15618" width="12.6328125" customWidth="1"/>
    <col min="15619" max="15619" width="11" customWidth="1"/>
    <col min="15620" max="15620" width="12.6328125" customWidth="1"/>
    <col min="15621" max="15621" width="11.453125" customWidth="1"/>
    <col min="15622" max="15622" width="6.90625" customWidth="1"/>
    <col min="15623" max="15623" width="7.6328125" customWidth="1"/>
    <col min="15624" max="15624" width="10.6328125" customWidth="1"/>
    <col min="15625" max="15625" width="2.453125" customWidth="1"/>
    <col min="15626" max="15626" width="14" customWidth="1"/>
    <col min="15874" max="15874" width="12.6328125" customWidth="1"/>
    <col min="15875" max="15875" width="11" customWidth="1"/>
    <col min="15876" max="15876" width="12.6328125" customWidth="1"/>
    <col min="15877" max="15877" width="11.453125" customWidth="1"/>
    <col min="15878" max="15878" width="6.90625" customWidth="1"/>
    <col min="15879" max="15879" width="7.6328125" customWidth="1"/>
    <col min="15880" max="15880" width="10.6328125" customWidth="1"/>
    <col min="15881" max="15881" width="2.453125" customWidth="1"/>
    <col min="15882" max="15882" width="14" customWidth="1"/>
    <col min="16130" max="16130" width="12.6328125" customWidth="1"/>
    <col min="16131" max="16131" width="11" customWidth="1"/>
    <col min="16132" max="16132" width="12.6328125" customWidth="1"/>
    <col min="16133" max="16133" width="11.453125" customWidth="1"/>
    <col min="16134" max="16134" width="6.90625" customWidth="1"/>
    <col min="16135" max="16135" width="7.6328125" customWidth="1"/>
    <col min="16136" max="16136" width="10.6328125" customWidth="1"/>
    <col min="16137" max="16137" width="2.453125" customWidth="1"/>
    <col min="16138" max="16138" width="14" customWidth="1"/>
  </cols>
  <sheetData>
    <row r="1" spans="1:10" ht="20" x14ac:dyDescent="0.4">
      <c r="A1" s="59" t="s">
        <v>685</v>
      </c>
      <c r="B1" s="60"/>
      <c r="C1" s="60"/>
      <c r="D1" s="60" t="s">
        <v>686</v>
      </c>
      <c r="E1" s="60"/>
      <c r="F1" s="60"/>
      <c r="G1" s="60"/>
      <c r="H1" s="60"/>
    </row>
    <row r="2" spans="1:10" x14ac:dyDescent="0.25">
      <c r="A2" s="60"/>
      <c r="B2" s="60"/>
      <c r="C2" s="60"/>
      <c r="D2" s="60"/>
      <c r="E2" s="60"/>
      <c r="F2" s="60"/>
      <c r="G2" s="60"/>
      <c r="H2" s="60"/>
    </row>
    <row r="3" spans="1:10" s="65" customFormat="1" ht="13" x14ac:dyDescent="0.3">
      <c r="A3" s="61" t="s">
        <v>687</v>
      </c>
      <c r="B3" s="62" t="s">
        <v>688</v>
      </c>
      <c r="C3" s="61" t="s">
        <v>709</v>
      </c>
      <c r="D3" s="61" t="s">
        <v>245</v>
      </c>
      <c r="E3" s="63" t="s">
        <v>689</v>
      </c>
      <c r="F3" s="63" t="s">
        <v>690</v>
      </c>
      <c r="G3" s="64" t="s">
        <v>33</v>
      </c>
      <c r="H3" s="64" t="s">
        <v>708</v>
      </c>
      <c r="J3" s="66"/>
    </row>
    <row r="4" spans="1:10" ht="13" x14ac:dyDescent="0.3">
      <c r="A4" s="67">
        <v>35071</v>
      </c>
      <c r="B4" s="60" t="s">
        <v>691</v>
      </c>
      <c r="C4" s="60" t="s">
        <v>692</v>
      </c>
      <c r="D4" s="60" t="s">
        <v>256</v>
      </c>
      <c r="E4" s="68">
        <v>48</v>
      </c>
      <c r="F4" s="69">
        <v>22</v>
      </c>
      <c r="G4" s="70">
        <f t="shared" ref="G4:G67" si="0">E4*F4</f>
        <v>1056</v>
      </c>
      <c r="H4" s="70"/>
      <c r="J4" s="66"/>
    </row>
    <row r="5" spans="1:10" ht="13" x14ac:dyDescent="0.3">
      <c r="A5" s="67">
        <v>35076</v>
      </c>
      <c r="B5" s="60" t="s">
        <v>694</v>
      </c>
      <c r="C5" s="60" t="s">
        <v>692</v>
      </c>
      <c r="D5" s="60" t="s">
        <v>695</v>
      </c>
      <c r="E5" s="68">
        <v>119</v>
      </c>
      <c r="F5" s="69">
        <v>22</v>
      </c>
      <c r="G5" s="70">
        <f t="shared" si="0"/>
        <v>2618</v>
      </c>
      <c r="H5" s="70"/>
      <c r="J5" s="66"/>
    </row>
    <row r="6" spans="1:10" ht="13" x14ac:dyDescent="0.3">
      <c r="A6" s="67">
        <v>35083</v>
      </c>
      <c r="B6" s="60" t="s">
        <v>694</v>
      </c>
      <c r="C6" s="60" t="s">
        <v>696</v>
      </c>
      <c r="D6" s="60" t="s">
        <v>695</v>
      </c>
      <c r="E6" s="68">
        <v>70</v>
      </c>
      <c r="F6" s="69">
        <v>18</v>
      </c>
      <c r="G6" s="70">
        <f t="shared" si="0"/>
        <v>1260</v>
      </c>
      <c r="H6" s="70"/>
      <c r="J6" s="66"/>
    </row>
    <row r="7" spans="1:10" x14ac:dyDescent="0.25">
      <c r="A7" s="67">
        <v>35084</v>
      </c>
      <c r="B7" s="60" t="s">
        <v>691</v>
      </c>
      <c r="C7" s="60" t="s">
        <v>697</v>
      </c>
      <c r="D7" s="60" t="s">
        <v>698</v>
      </c>
      <c r="E7" s="68">
        <v>113</v>
      </c>
      <c r="F7" s="69">
        <v>20</v>
      </c>
      <c r="G7" s="70">
        <f t="shared" si="0"/>
        <v>2260</v>
      </c>
      <c r="H7" s="70"/>
      <c r="J7" s="71"/>
    </row>
    <row r="8" spans="1:10" x14ac:dyDescent="0.25">
      <c r="A8" s="67">
        <v>35091</v>
      </c>
      <c r="B8" s="60" t="s">
        <v>694</v>
      </c>
      <c r="C8" s="60" t="s">
        <v>692</v>
      </c>
      <c r="D8" s="60" t="s">
        <v>699</v>
      </c>
      <c r="E8" s="68">
        <v>115</v>
      </c>
      <c r="F8" s="69">
        <v>22</v>
      </c>
      <c r="G8" s="70">
        <f t="shared" si="0"/>
        <v>2530</v>
      </c>
      <c r="H8" s="70"/>
      <c r="J8" s="71"/>
    </row>
    <row r="9" spans="1:10" ht="13" x14ac:dyDescent="0.3">
      <c r="A9" s="67">
        <v>35096</v>
      </c>
      <c r="B9" s="60" t="s">
        <v>694</v>
      </c>
      <c r="C9" s="60" t="s">
        <v>696</v>
      </c>
      <c r="D9" s="60" t="s">
        <v>256</v>
      </c>
      <c r="E9" s="68">
        <v>118</v>
      </c>
      <c r="F9" s="69">
        <v>18</v>
      </c>
      <c r="G9" s="70">
        <f t="shared" si="0"/>
        <v>2124</v>
      </c>
      <c r="H9" s="70"/>
      <c r="J9" s="66" t="s">
        <v>700</v>
      </c>
    </row>
    <row r="10" spans="1:10" ht="13" x14ac:dyDescent="0.3">
      <c r="A10" s="67">
        <v>35104</v>
      </c>
      <c r="B10" s="60" t="s">
        <v>691</v>
      </c>
      <c r="C10" s="60" t="s">
        <v>696</v>
      </c>
      <c r="D10" s="60" t="s">
        <v>701</v>
      </c>
      <c r="E10" s="68">
        <v>68</v>
      </c>
      <c r="F10" s="69">
        <v>18</v>
      </c>
      <c r="G10" s="70">
        <f t="shared" si="0"/>
        <v>1224</v>
      </c>
      <c r="H10" s="70"/>
      <c r="J10" s="66" t="s">
        <v>693</v>
      </c>
    </row>
    <row r="11" spans="1:10" x14ac:dyDescent="0.25">
      <c r="A11" s="67">
        <v>35106</v>
      </c>
      <c r="B11" s="60" t="s">
        <v>694</v>
      </c>
      <c r="C11" s="60" t="s">
        <v>696</v>
      </c>
      <c r="D11" s="60" t="s">
        <v>256</v>
      </c>
      <c r="E11" s="68">
        <v>102</v>
      </c>
      <c r="F11" s="69">
        <v>18</v>
      </c>
      <c r="G11" s="70">
        <f t="shared" si="0"/>
        <v>1836</v>
      </c>
      <c r="H11" s="70"/>
    </row>
    <row r="12" spans="1:10" x14ac:dyDescent="0.25">
      <c r="A12" s="67">
        <v>35111</v>
      </c>
      <c r="B12" s="60" t="s">
        <v>694</v>
      </c>
      <c r="C12" s="60" t="s">
        <v>692</v>
      </c>
      <c r="D12" s="60" t="s">
        <v>695</v>
      </c>
      <c r="E12" s="68">
        <v>46</v>
      </c>
      <c r="F12" s="69">
        <v>22</v>
      </c>
      <c r="G12" s="70">
        <f t="shared" si="0"/>
        <v>1012</v>
      </c>
      <c r="H12" s="70"/>
    </row>
    <row r="13" spans="1:10" ht="13" x14ac:dyDescent="0.3">
      <c r="A13" s="67">
        <v>35111</v>
      </c>
      <c r="B13" s="60" t="s">
        <v>694</v>
      </c>
      <c r="C13" s="60" t="s">
        <v>696</v>
      </c>
      <c r="D13" s="60" t="s">
        <v>256</v>
      </c>
      <c r="E13" s="68">
        <v>58</v>
      </c>
      <c r="F13" s="69">
        <v>18</v>
      </c>
      <c r="G13" s="70">
        <f t="shared" si="0"/>
        <v>1044</v>
      </c>
      <c r="H13" s="70"/>
      <c r="J13" s="66" t="s">
        <v>702</v>
      </c>
    </row>
    <row r="14" spans="1:10" ht="13" x14ac:dyDescent="0.3">
      <c r="A14" s="67">
        <v>35120</v>
      </c>
      <c r="B14" s="60" t="s">
        <v>691</v>
      </c>
      <c r="C14" s="60" t="s">
        <v>692</v>
      </c>
      <c r="D14" s="60" t="s">
        <v>701</v>
      </c>
      <c r="E14" s="68">
        <v>74</v>
      </c>
      <c r="F14" s="69">
        <v>22</v>
      </c>
      <c r="G14" s="70">
        <f t="shared" si="0"/>
        <v>1628</v>
      </c>
      <c r="H14" s="70"/>
      <c r="J14" s="66" t="s">
        <v>703</v>
      </c>
    </row>
    <row r="15" spans="1:10" x14ac:dyDescent="0.25">
      <c r="A15" s="67">
        <v>35125</v>
      </c>
      <c r="B15" s="60" t="s">
        <v>694</v>
      </c>
      <c r="C15" s="60" t="s">
        <v>692</v>
      </c>
      <c r="D15" s="60" t="s">
        <v>695</v>
      </c>
      <c r="E15" s="68">
        <v>38</v>
      </c>
      <c r="F15" s="69">
        <v>22</v>
      </c>
      <c r="G15" s="70">
        <f t="shared" si="0"/>
        <v>836</v>
      </c>
      <c r="H15" s="70"/>
    </row>
    <row r="16" spans="1:10" x14ac:dyDescent="0.25">
      <c r="A16" s="67">
        <v>35132</v>
      </c>
      <c r="B16" s="60" t="s">
        <v>694</v>
      </c>
      <c r="C16" s="60" t="s">
        <v>704</v>
      </c>
      <c r="D16" s="60" t="s">
        <v>695</v>
      </c>
      <c r="E16" s="68">
        <v>65</v>
      </c>
      <c r="F16" s="69">
        <v>18</v>
      </c>
      <c r="G16" s="70">
        <f t="shared" si="0"/>
        <v>1170</v>
      </c>
      <c r="H16" s="70"/>
    </row>
    <row r="17" spans="1:8" x14ac:dyDescent="0.25">
      <c r="A17" s="67">
        <v>35135</v>
      </c>
      <c r="B17" s="60" t="s">
        <v>691</v>
      </c>
      <c r="C17" s="60" t="s">
        <v>697</v>
      </c>
      <c r="D17" s="60" t="s">
        <v>695</v>
      </c>
      <c r="E17" s="68">
        <v>40</v>
      </c>
      <c r="F17" s="69">
        <v>20</v>
      </c>
      <c r="G17" s="70">
        <f t="shared" si="0"/>
        <v>800</v>
      </c>
      <c r="H17" s="70"/>
    </row>
    <row r="18" spans="1:8" x14ac:dyDescent="0.25">
      <c r="A18" s="67">
        <v>35142</v>
      </c>
      <c r="B18" s="60" t="s">
        <v>691</v>
      </c>
      <c r="C18" s="60" t="s">
        <v>696</v>
      </c>
      <c r="D18" s="60" t="s">
        <v>256</v>
      </c>
      <c r="E18" s="68">
        <v>9</v>
      </c>
      <c r="F18" s="69">
        <v>18</v>
      </c>
      <c r="G18" s="70">
        <f t="shared" si="0"/>
        <v>162</v>
      </c>
      <c r="H18" s="70"/>
    </row>
    <row r="19" spans="1:8" x14ac:dyDescent="0.25">
      <c r="A19" s="67">
        <v>35147</v>
      </c>
      <c r="B19" s="60" t="s">
        <v>691</v>
      </c>
      <c r="C19" s="60" t="s">
        <v>704</v>
      </c>
      <c r="D19" s="60" t="s">
        <v>256</v>
      </c>
      <c r="E19" s="68">
        <v>22</v>
      </c>
      <c r="F19" s="69">
        <v>18</v>
      </c>
      <c r="G19" s="70">
        <f t="shared" si="0"/>
        <v>396</v>
      </c>
      <c r="H19" s="70"/>
    </row>
    <row r="20" spans="1:8" x14ac:dyDescent="0.25">
      <c r="A20" s="67">
        <v>35152</v>
      </c>
      <c r="B20" s="60" t="s">
        <v>694</v>
      </c>
      <c r="C20" s="60" t="s">
        <v>692</v>
      </c>
      <c r="D20" s="60" t="s">
        <v>695</v>
      </c>
      <c r="E20" s="68">
        <v>79</v>
      </c>
      <c r="F20" s="69">
        <v>22</v>
      </c>
      <c r="G20" s="70">
        <f t="shared" si="0"/>
        <v>1738</v>
      </c>
      <c r="H20" s="70"/>
    </row>
    <row r="21" spans="1:8" x14ac:dyDescent="0.25">
      <c r="A21" s="67">
        <v>35156</v>
      </c>
      <c r="B21" s="60" t="s">
        <v>691</v>
      </c>
      <c r="C21" s="60" t="s">
        <v>704</v>
      </c>
      <c r="D21" s="60" t="s">
        <v>256</v>
      </c>
      <c r="E21" s="68">
        <v>114</v>
      </c>
      <c r="F21" s="69">
        <v>18</v>
      </c>
      <c r="G21" s="70">
        <f t="shared" si="0"/>
        <v>2052</v>
      </c>
      <c r="H21" s="70"/>
    </row>
    <row r="22" spans="1:8" x14ac:dyDescent="0.25">
      <c r="A22" s="67">
        <v>35162</v>
      </c>
      <c r="B22" s="60" t="s">
        <v>694</v>
      </c>
      <c r="C22" s="60" t="s">
        <v>697</v>
      </c>
      <c r="D22" s="60" t="s">
        <v>256</v>
      </c>
      <c r="E22" s="68">
        <v>116</v>
      </c>
      <c r="F22" s="69">
        <v>20</v>
      </c>
      <c r="G22" s="70">
        <f t="shared" si="0"/>
        <v>2320</v>
      </c>
      <c r="H22" s="70"/>
    </row>
    <row r="23" spans="1:8" x14ac:dyDescent="0.25">
      <c r="A23" s="67">
        <v>35167</v>
      </c>
      <c r="B23" s="60" t="s">
        <v>691</v>
      </c>
      <c r="C23" s="60" t="s">
        <v>704</v>
      </c>
      <c r="D23" s="60" t="s">
        <v>256</v>
      </c>
      <c r="E23" s="68">
        <v>25</v>
      </c>
      <c r="F23" s="69">
        <v>18</v>
      </c>
      <c r="G23" s="70">
        <f t="shared" si="0"/>
        <v>450</v>
      </c>
      <c r="H23" s="70"/>
    </row>
    <row r="24" spans="1:8" x14ac:dyDescent="0.25">
      <c r="A24" s="67">
        <v>35173</v>
      </c>
      <c r="B24" s="60" t="s">
        <v>694</v>
      </c>
      <c r="C24" s="60" t="s">
        <v>692</v>
      </c>
      <c r="D24" s="60" t="s">
        <v>695</v>
      </c>
      <c r="E24" s="68">
        <v>74</v>
      </c>
      <c r="F24" s="69">
        <v>22</v>
      </c>
      <c r="G24" s="70">
        <f t="shared" si="0"/>
        <v>1628</v>
      </c>
      <c r="H24" s="70"/>
    </row>
    <row r="25" spans="1:8" x14ac:dyDescent="0.25">
      <c r="A25" s="67">
        <v>35177</v>
      </c>
      <c r="B25" s="60" t="s">
        <v>694</v>
      </c>
      <c r="C25" s="60" t="s">
        <v>697</v>
      </c>
      <c r="D25" s="60" t="s">
        <v>695</v>
      </c>
      <c r="E25" s="68">
        <v>93</v>
      </c>
      <c r="F25" s="69">
        <v>20</v>
      </c>
      <c r="G25" s="70">
        <f t="shared" si="0"/>
        <v>1860</v>
      </c>
      <c r="H25" s="70"/>
    </row>
    <row r="26" spans="1:8" x14ac:dyDescent="0.25">
      <c r="A26" s="67">
        <v>35182</v>
      </c>
      <c r="B26" s="60" t="s">
        <v>691</v>
      </c>
      <c r="C26" s="60" t="s">
        <v>696</v>
      </c>
      <c r="D26" s="60" t="s">
        <v>701</v>
      </c>
      <c r="E26" s="68">
        <v>109</v>
      </c>
      <c r="F26" s="69">
        <v>18</v>
      </c>
      <c r="G26" s="70">
        <f t="shared" si="0"/>
        <v>1962</v>
      </c>
      <c r="H26" s="70"/>
    </row>
    <row r="27" spans="1:8" x14ac:dyDescent="0.25">
      <c r="A27" s="67">
        <v>35187</v>
      </c>
      <c r="B27" s="60" t="s">
        <v>691</v>
      </c>
      <c r="C27" s="60" t="s">
        <v>704</v>
      </c>
      <c r="D27" s="60" t="s">
        <v>256</v>
      </c>
      <c r="E27" s="68">
        <v>125</v>
      </c>
      <c r="F27" s="69">
        <v>18</v>
      </c>
      <c r="G27" s="70">
        <f t="shared" si="0"/>
        <v>2250</v>
      </c>
      <c r="H27" s="70"/>
    </row>
    <row r="28" spans="1:8" x14ac:dyDescent="0.25">
      <c r="A28" s="67">
        <v>35189</v>
      </c>
      <c r="B28" s="60" t="s">
        <v>691</v>
      </c>
      <c r="C28" s="60" t="s">
        <v>697</v>
      </c>
      <c r="D28" s="60" t="s">
        <v>256</v>
      </c>
      <c r="E28" s="68">
        <v>120</v>
      </c>
      <c r="F28" s="69">
        <v>20</v>
      </c>
      <c r="G28" s="70">
        <f t="shared" si="0"/>
        <v>2400</v>
      </c>
      <c r="H28" s="70"/>
    </row>
    <row r="29" spans="1:8" x14ac:dyDescent="0.25">
      <c r="A29" s="67">
        <v>35197</v>
      </c>
      <c r="B29" s="60" t="s">
        <v>691</v>
      </c>
      <c r="C29" s="60" t="s">
        <v>704</v>
      </c>
      <c r="D29" s="60" t="s">
        <v>256</v>
      </c>
      <c r="E29" s="68">
        <v>117</v>
      </c>
      <c r="F29" s="69">
        <v>18</v>
      </c>
      <c r="G29" s="70">
        <f t="shared" si="0"/>
        <v>2106</v>
      </c>
      <c r="H29" s="70"/>
    </row>
    <row r="30" spans="1:8" x14ac:dyDescent="0.25">
      <c r="A30" s="67">
        <v>35202</v>
      </c>
      <c r="B30" s="60" t="s">
        <v>691</v>
      </c>
      <c r="C30" s="60" t="s">
        <v>704</v>
      </c>
      <c r="D30" s="60" t="s">
        <v>695</v>
      </c>
      <c r="E30" s="68">
        <v>125</v>
      </c>
      <c r="F30" s="69">
        <v>18</v>
      </c>
      <c r="G30" s="70">
        <f t="shared" si="0"/>
        <v>2250</v>
      </c>
      <c r="H30" s="70"/>
    </row>
    <row r="31" spans="1:8" x14ac:dyDescent="0.25">
      <c r="A31" s="67">
        <v>35209</v>
      </c>
      <c r="B31" s="60" t="s">
        <v>694</v>
      </c>
      <c r="C31" s="60" t="s">
        <v>696</v>
      </c>
      <c r="D31" s="60" t="s">
        <v>695</v>
      </c>
      <c r="E31" s="68">
        <v>23</v>
      </c>
      <c r="F31" s="69">
        <v>18</v>
      </c>
      <c r="G31" s="70">
        <f t="shared" si="0"/>
        <v>414</v>
      </c>
      <c r="H31" s="70"/>
    </row>
    <row r="32" spans="1:8" x14ac:dyDescent="0.25">
      <c r="A32" s="67">
        <v>35212</v>
      </c>
      <c r="B32" s="60" t="s">
        <v>691</v>
      </c>
      <c r="C32" s="60" t="s">
        <v>697</v>
      </c>
      <c r="D32" s="60" t="s">
        <v>699</v>
      </c>
      <c r="E32" s="68">
        <v>48</v>
      </c>
      <c r="F32" s="69">
        <v>20</v>
      </c>
      <c r="G32" s="70">
        <f t="shared" si="0"/>
        <v>960</v>
      </c>
      <c r="H32" s="70"/>
    </row>
    <row r="33" spans="1:8" x14ac:dyDescent="0.25">
      <c r="A33" s="67">
        <v>35217</v>
      </c>
      <c r="B33" s="60" t="s">
        <v>691</v>
      </c>
      <c r="C33" s="60" t="s">
        <v>692</v>
      </c>
      <c r="D33" s="60" t="s">
        <v>701</v>
      </c>
      <c r="E33" s="68">
        <v>46</v>
      </c>
      <c r="F33" s="69">
        <v>22</v>
      </c>
      <c r="G33" s="70">
        <f t="shared" si="0"/>
        <v>1012</v>
      </c>
      <c r="H33" s="70"/>
    </row>
    <row r="34" spans="1:8" x14ac:dyDescent="0.25">
      <c r="A34" s="67">
        <v>35222</v>
      </c>
      <c r="B34" s="60" t="s">
        <v>694</v>
      </c>
      <c r="C34" s="60" t="s">
        <v>704</v>
      </c>
      <c r="D34" s="60" t="s">
        <v>256</v>
      </c>
      <c r="E34" s="68">
        <v>113</v>
      </c>
      <c r="F34" s="69">
        <v>18</v>
      </c>
      <c r="G34" s="70">
        <f t="shared" si="0"/>
        <v>2034</v>
      </c>
      <c r="H34" s="70"/>
    </row>
    <row r="35" spans="1:8" x14ac:dyDescent="0.25">
      <c r="A35" s="67">
        <v>35226</v>
      </c>
      <c r="B35" s="60" t="s">
        <v>694</v>
      </c>
      <c r="C35" s="60" t="s">
        <v>692</v>
      </c>
      <c r="D35" s="60" t="s">
        <v>256</v>
      </c>
      <c r="E35" s="68">
        <v>112</v>
      </c>
      <c r="F35" s="69">
        <v>22</v>
      </c>
      <c r="G35" s="70">
        <f t="shared" si="0"/>
        <v>2464</v>
      </c>
      <c r="H35" s="70"/>
    </row>
    <row r="36" spans="1:8" x14ac:dyDescent="0.25">
      <c r="A36" s="67">
        <v>35232</v>
      </c>
      <c r="B36" s="60" t="s">
        <v>694</v>
      </c>
      <c r="C36" s="60" t="s">
        <v>692</v>
      </c>
      <c r="D36" s="60" t="s">
        <v>256</v>
      </c>
      <c r="E36" s="68">
        <v>86</v>
      </c>
      <c r="F36" s="69">
        <v>22</v>
      </c>
      <c r="G36" s="70">
        <f t="shared" si="0"/>
        <v>1892</v>
      </c>
      <c r="H36" s="70"/>
    </row>
    <row r="37" spans="1:8" x14ac:dyDescent="0.25">
      <c r="A37" s="67">
        <v>35237</v>
      </c>
      <c r="B37" s="60" t="s">
        <v>691</v>
      </c>
      <c r="C37" s="60" t="s">
        <v>704</v>
      </c>
      <c r="D37" s="60" t="s">
        <v>695</v>
      </c>
      <c r="E37" s="68">
        <v>34</v>
      </c>
      <c r="F37" s="69">
        <v>18</v>
      </c>
      <c r="G37" s="70">
        <f t="shared" si="0"/>
        <v>612</v>
      </c>
      <c r="H37" s="70"/>
    </row>
    <row r="38" spans="1:8" x14ac:dyDescent="0.25">
      <c r="A38" s="67">
        <v>35238</v>
      </c>
      <c r="B38" s="60" t="s">
        <v>691</v>
      </c>
      <c r="C38" s="60" t="s">
        <v>697</v>
      </c>
      <c r="D38" s="60" t="s">
        <v>695</v>
      </c>
      <c r="E38" s="68">
        <v>101</v>
      </c>
      <c r="F38" s="69">
        <v>20</v>
      </c>
      <c r="G38" s="70">
        <f t="shared" si="0"/>
        <v>2020</v>
      </c>
      <c r="H38" s="70"/>
    </row>
    <row r="39" spans="1:8" x14ac:dyDescent="0.25">
      <c r="A39" s="67">
        <v>35247</v>
      </c>
      <c r="B39" s="60" t="s">
        <v>691</v>
      </c>
      <c r="C39" s="60" t="s">
        <v>692</v>
      </c>
      <c r="D39" s="60" t="s">
        <v>256</v>
      </c>
      <c r="E39" s="68">
        <v>44</v>
      </c>
      <c r="F39" s="69">
        <v>22</v>
      </c>
      <c r="G39" s="70">
        <f t="shared" si="0"/>
        <v>968</v>
      </c>
      <c r="H39" s="70"/>
    </row>
    <row r="40" spans="1:8" x14ac:dyDescent="0.25">
      <c r="A40" s="67">
        <v>35252</v>
      </c>
      <c r="B40" s="60" t="s">
        <v>694</v>
      </c>
      <c r="C40" s="60" t="s">
        <v>692</v>
      </c>
      <c r="D40" s="60" t="s">
        <v>695</v>
      </c>
      <c r="E40" s="68">
        <v>98</v>
      </c>
      <c r="F40" s="69">
        <v>22</v>
      </c>
      <c r="G40" s="70">
        <f t="shared" si="0"/>
        <v>2156</v>
      </c>
      <c r="H40" s="70"/>
    </row>
    <row r="41" spans="1:8" x14ac:dyDescent="0.25">
      <c r="A41" s="67">
        <v>35257</v>
      </c>
      <c r="B41" s="60" t="s">
        <v>691</v>
      </c>
      <c r="C41" s="60" t="s">
        <v>697</v>
      </c>
      <c r="D41" s="60" t="s">
        <v>256</v>
      </c>
      <c r="E41" s="68">
        <v>16</v>
      </c>
      <c r="F41" s="69">
        <v>20</v>
      </c>
      <c r="G41" s="70">
        <f t="shared" si="0"/>
        <v>320</v>
      </c>
      <c r="H41" s="70"/>
    </row>
    <row r="42" spans="1:8" x14ac:dyDescent="0.25">
      <c r="A42" s="67">
        <v>35258</v>
      </c>
      <c r="B42" s="60" t="s">
        <v>691</v>
      </c>
      <c r="C42" s="60" t="s">
        <v>692</v>
      </c>
      <c r="D42" s="60" t="s">
        <v>256</v>
      </c>
      <c r="E42" s="68">
        <v>40</v>
      </c>
      <c r="F42" s="69">
        <v>22</v>
      </c>
      <c r="G42" s="70">
        <f t="shared" si="0"/>
        <v>880</v>
      </c>
      <c r="H42" s="70"/>
    </row>
    <row r="43" spans="1:8" x14ac:dyDescent="0.25">
      <c r="A43" s="67">
        <v>35267</v>
      </c>
      <c r="B43" s="60" t="s">
        <v>691</v>
      </c>
      <c r="C43" s="60" t="s">
        <v>692</v>
      </c>
      <c r="D43" s="60" t="s">
        <v>695</v>
      </c>
      <c r="E43" s="68">
        <v>61</v>
      </c>
      <c r="F43" s="69">
        <v>22</v>
      </c>
      <c r="G43" s="70">
        <f t="shared" si="0"/>
        <v>1342</v>
      </c>
      <c r="H43" s="70"/>
    </row>
    <row r="44" spans="1:8" x14ac:dyDescent="0.25">
      <c r="A44" s="67">
        <v>35272</v>
      </c>
      <c r="B44" s="60" t="s">
        <v>694</v>
      </c>
      <c r="C44" s="60" t="s">
        <v>697</v>
      </c>
      <c r="D44" s="60" t="s">
        <v>256</v>
      </c>
      <c r="E44" s="68">
        <v>43</v>
      </c>
      <c r="F44" s="69">
        <v>20</v>
      </c>
      <c r="G44" s="70">
        <f t="shared" si="0"/>
        <v>860</v>
      </c>
      <c r="H44" s="70"/>
    </row>
    <row r="45" spans="1:8" x14ac:dyDescent="0.25">
      <c r="A45" s="67">
        <v>35275</v>
      </c>
      <c r="B45" s="60" t="s">
        <v>694</v>
      </c>
      <c r="C45" s="60" t="s">
        <v>692</v>
      </c>
      <c r="D45" s="60" t="s">
        <v>256</v>
      </c>
      <c r="E45" s="68">
        <v>114</v>
      </c>
      <c r="F45" s="69">
        <v>22</v>
      </c>
      <c r="G45" s="70">
        <f t="shared" si="0"/>
        <v>2508</v>
      </c>
      <c r="H45" s="70"/>
    </row>
    <row r="46" spans="1:8" x14ac:dyDescent="0.25">
      <c r="A46" s="67">
        <v>35282</v>
      </c>
      <c r="B46" s="60" t="s">
        <v>694</v>
      </c>
      <c r="C46" s="60" t="s">
        <v>704</v>
      </c>
      <c r="D46" s="60" t="s">
        <v>256</v>
      </c>
      <c r="E46" s="68">
        <v>84</v>
      </c>
      <c r="F46" s="69">
        <v>18</v>
      </c>
      <c r="G46" s="70">
        <f t="shared" si="0"/>
        <v>1512</v>
      </c>
      <c r="H46" s="70"/>
    </row>
    <row r="47" spans="1:8" x14ac:dyDescent="0.25">
      <c r="A47" s="67">
        <v>35287</v>
      </c>
      <c r="B47" s="60" t="s">
        <v>694</v>
      </c>
      <c r="C47" s="60" t="s">
        <v>697</v>
      </c>
      <c r="D47" s="60" t="s">
        <v>695</v>
      </c>
      <c r="E47" s="68">
        <v>54</v>
      </c>
      <c r="F47" s="69">
        <v>20</v>
      </c>
      <c r="G47" s="70">
        <f t="shared" si="0"/>
        <v>1080</v>
      </c>
      <c r="H47" s="70"/>
    </row>
    <row r="48" spans="1:8" x14ac:dyDescent="0.25">
      <c r="A48" s="67">
        <v>35292</v>
      </c>
      <c r="B48" s="60" t="s">
        <v>691</v>
      </c>
      <c r="C48" s="60" t="s">
        <v>697</v>
      </c>
      <c r="D48" s="60" t="s">
        <v>698</v>
      </c>
      <c r="E48" s="68">
        <v>12</v>
      </c>
      <c r="F48" s="69">
        <v>20</v>
      </c>
      <c r="G48" s="70">
        <f t="shared" si="0"/>
        <v>240</v>
      </c>
      <c r="H48" s="70"/>
    </row>
    <row r="49" spans="1:8" x14ac:dyDescent="0.25">
      <c r="A49" s="67">
        <v>35299</v>
      </c>
      <c r="B49" s="60" t="s">
        <v>694</v>
      </c>
      <c r="C49" s="60" t="s">
        <v>696</v>
      </c>
      <c r="D49" s="60" t="s">
        <v>698</v>
      </c>
      <c r="E49" s="68">
        <v>9</v>
      </c>
      <c r="F49" s="69">
        <v>18</v>
      </c>
      <c r="G49" s="70">
        <f t="shared" si="0"/>
        <v>162</v>
      </c>
      <c r="H49" s="70"/>
    </row>
    <row r="50" spans="1:8" x14ac:dyDescent="0.25">
      <c r="A50" s="67">
        <v>35302</v>
      </c>
      <c r="B50" s="60" t="s">
        <v>694</v>
      </c>
      <c r="C50" s="60" t="s">
        <v>704</v>
      </c>
      <c r="D50" s="60" t="s">
        <v>698</v>
      </c>
      <c r="E50" s="68">
        <v>21</v>
      </c>
      <c r="F50" s="69">
        <v>18</v>
      </c>
      <c r="G50" s="70">
        <f t="shared" si="0"/>
        <v>378</v>
      </c>
      <c r="H50" s="70"/>
    </row>
    <row r="51" spans="1:8" x14ac:dyDescent="0.25">
      <c r="A51" s="67">
        <v>35307</v>
      </c>
      <c r="B51" s="60" t="s">
        <v>694</v>
      </c>
      <c r="C51" s="60" t="s">
        <v>696</v>
      </c>
      <c r="D51" s="60" t="s">
        <v>695</v>
      </c>
      <c r="E51" s="68">
        <v>74</v>
      </c>
      <c r="F51" s="69">
        <v>18</v>
      </c>
      <c r="G51" s="70">
        <f t="shared" si="0"/>
        <v>1332</v>
      </c>
      <c r="H51" s="70"/>
    </row>
    <row r="52" spans="1:8" x14ac:dyDescent="0.25">
      <c r="A52" s="67">
        <v>35310</v>
      </c>
      <c r="B52" s="60" t="s">
        <v>691</v>
      </c>
      <c r="C52" s="60" t="s">
        <v>696</v>
      </c>
      <c r="D52" s="60" t="s">
        <v>256</v>
      </c>
      <c r="E52" s="68">
        <v>115</v>
      </c>
      <c r="F52" s="69">
        <v>18</v>
      </c>
      <c r="G52" s="70">
        <f t="shared" si="0"/>
        <v>2070</v>
      </c>
      <c r="H52" s="70"/>
    </row>
    <row r="53" spans="1:8" x14ac:dyDescent="0.25">
      <c r="A53" s="67">
        <v>35317</v>
      </c>
      <c r="B53" s="60" t="s">
        <v>691</v>
      </c>
      <c r="C53" s="60" t="s">
        <v>697</v>
      </c>
      <c r="D53" s="60" t="s">
        <v>256</v>
      </c>
      <c r="E53" s="68">
        <v>50</v>
      </c>
      <c r="F53" s="69">
        <v>20</v>
      </c>
      <c r="G53" s="70">
        <f t="shared" si="0"/>
        <v>1000</v>
      </c>
      <c r="H53" s="70"/>
    </row>
    <row r="54" spans="1:8" x14ac:dyDescent="0.25">
      <c r="A54" s="67">
        <v>35322</v>
      </c>
      <c r="B54" s="60" t="s">
        <v>694</v>
      </c>
      <c r="C54" s="60" t="s">
        <v>697</v>
      </c>
      <c r="D54" s="60" t="s">
        <v>256</v>
      </c>
      <c r="E54" s="68">
        <v>70</v>
      </c>
      <c r="F54" s="69">
        <v>20</v>
      </c>
      <c r="G54" s="70">
        <f t="shared" si="0"/>
        <v>1400</v>
      </c>
      <c r="H54" s="70"/>
    </row>
    <row r="55" spans="1:8" x14ac:dyDescent="0.25">
      <c r="A55" s="67">
        <v>35327</v>
      </c>
      <c r="B55" s="60" t="s">
        <v>691</v>
      </c>
      <c r="C55" s="60" t="s">
        <v>696</v>
      </c>
      <c r="D55" s="60" t="s">
        <v>256</v>
      </c>
      <c r="E55" s="68">
        <v>36</v>
      </c>
      <c r="F55" s="69">
        <v>18</v>
      </c>
      <c r="G55" s="70">
        <f t="shared" si="0"/>
        <v>648</v>
      </c>
      <c r="H55" s="70"/>
    </row>
    <row r="56" spans="1:8" x14ac:dyDescent="0.25">
      <c r="A56" s="67">
        <v>35329</v>
      </c>
      <c r="B56" s="60" t="s">
        <v>694</v>
      </c>
      <c r="C56" s="60" t="s">
        <v>704</v>
      </c>
      <c r="D56" s="60" t="s">
        <v>695</v>
      </c>
      <c r="E56" s="68">
        <v>70</v>
      </c>
      <c r="F56" s="69">
        <v>18</v>
      </c>
      <c r="G56" s="70">
        <f t="shared" si="0"/>
        <v>1260</v>
      </c>
      <c r="H56" s="70"/>
    </row>
    <row r="57" spans="1:8" x14ac:dyDescent="0.25">
      <c r="A57" s="67">
        <v>35337</v>
      </c>
      <c r="B57" s="60" t="s">
        <v>694</v>
      </c>
      <c r="C57" s="60" t="s">
        <v>692</v>
      </c>
      <c r="D57" s="60" t="s">
        <v>256</v>
      </c>
      <c r="E57" s="68">
        <v>35</v>
      </c>
      <c r="F57" s="69">
        <v>22</v>
      </c>
      <c r="G57" s="70">
        <f t="shared" si="0"/>
        <v>770</v>
      </c>
      <c r="H57" s="70"/>
    </row>
    <row r="58" spans="1:8" x14ac:dyDescent="0.25">
      <c r="A58" s="67">
        <v>35342</v>
      </c>
      <c r="B58" s="60" t="s">
        <v>694</v>
      </c>
      <c r="C58" s="60" t="s">
        <v>697</v>
      </c>
      <c r="D58" s="60" t="s">
        <v>695</v>
      </c>
      <c r="E58" s="68">
        <v>124</v>
      </c>
      <c r="F58" s="69">
        <v>20</v>
      </c>
      <c r="G58" s="70">
        <f t="shared" si="0"/>
        <v>2480</v>
      </c>
      <c r="H58" s="70"/>
    </row>
    <row r="59" spans="1:8" x14ac:dyDescent="0.25">
      <c r="A59" s="67">
        <v>35350</v>
      </c>
      <c r="B59" s="60" t="s">
        <v>691</v>
      </c>
      <c r="C59" s="60" t="s">
        <v>704</v>
      </c>
      <c r="D59" s="60" t="s">
        <v>695</v>
      </c>
      <c r="E59" s="68">
        <v>70</v>
      </c>
      <c r="F59" s="69">
        <v>18</v>
      </c>
      <c r="G59" s="70">
        <f t="shared" si="0"/>
        <v>1260</v>
      </c>
      <c r="H59" s="70"/>
    </row>
    <row r="60" spans="1:8" x14ac:dyDescent="0.25">
      <c r="A60" s="67">
        <v>35352</v>
      </c>
      <c r="B60" s="60" t="s">
        <v>694</v>
      </c>
      <c r="C60" s="60" t="s">
        <v>704</v>
      </c>
      <c r="D60" s="60" t="s">
        <v>256</v>
      </c>
      <c r="E60" s="68">
        <v>53</v>
      </c>
      <c r="F60" s="69">
        <v>18</v>
      </c>
      <c r="G60" s="70">
        <f t="shared" si="0"/>
        <v>954</v>
      </c>
      <c r="H60" s="70"/>
    </row>
    <row r="61" spans="1:8" x14ac:dyDescent="0.25">
      <c r="A61" s="67">
        <v>35357</v>
      </c>
      <c r="B61" s="60" t="s">
        <v>694</v>
      </c>
      <c r="C61" s="60" t="s">
        <v>697</v>
      </c>
      <c r="D61" s="60" t="s">
        <v>695</v>
      </c>
      <c r="E61" s="68">
        <v>65</v>
      </c>
      <c r="F61" s="69">
        <v>20</v>
      </c>
      <c r="G61" s="70">
        <f t="shared" si="0"/>
        <v>1300</v>
      </c>
      <c r="H61" s="70"/>
    </row>
    <row r="62" spans="1:8" x14ac:dyDescent="0.25">
      <c r="A62" s="67">
        <v>35362</v>
      </c>
      <c r="B62" s="60" t="s">
        <v>691</v>
      </c>
      <c r="C62" s="60" t="s">
        <v>697</v>
      </c>
      <c r="D62" s="60" t="s">
        <v>256</v>
      </c>
      <c r="E62" s="68">
        <v>50</v>
      </c>
      <c r="F62" s="69">
        <v>20</v>
      </c>
      <c r="G62" s="70">
        <f t="shared" si="0"/>
        <v>1000</v>
      </c>
      <c r="H62" s="70"/>
    </row>
    <row r="63" spans="1:8" x14ac:dyDescent="0.25">
      <c r="A63" s="67">
        <v>35365</v>
      </c>
      <c r="B63" s="60" t="s">
        <v>694</v>
      </c>
      <c r="C63" s="60" t="s">
        <v>697</v>
      </c>
      <c r="D63" s="60" t="s">
        <v>256</v>
      </c>
      <c r="E63" s="68">
        <v>70</v>
      </c>
      <c r="F63" s="69">
        <v>20</v>
      </c>
      <c r="G63" s="70">
        <f t="shared" si="0"/>
        <v>1400</v>
      </c>
      <c r="H63" s="70"/>
    </row>
    <row r="64" spans="1:8" x14ac:dyDescent="0.25">
      <c r="A64" s="67">
        <v>35372</v>
      </c>
      <c r="B64" s="60" t="s">
        <v>691</v>
      </c>
      <c r="C64" s="60" t="s">
        <v>696</v>
      </c>
      <c r="D64" s="60" t="s">
        <v>695</v>
      </c>
      <c r="E64" s="68">
        <v>36</v>
      </c>
      <c r="F64" s="69">
        <v>18</v>
      </c>
      <c r="G64" s="70">
        <f t="shared" si="0"/>
        <v>648</v>
      </c>
      <c r="H64" s="70"/>
    </row>
    <row r="65" spans="1:8" x14ac:dyDescent="0.25">
      <c r="A65" s="67">
        <v>35377</v>
      </c>
      <c r="B65" s="60" t="s">
        <v>694</v>
      </c>
      <c r="C65" s="60" t="s">
        <v>692</v>
      </c>
      <c r="D65" s="60" t="s">
        <v>698</v>
      </c>
      <c r="E65" s="68">
        <v>112</v>
      </c>
      <c r="F65" s="69">
        <v>22</v>
      </c>
      <c r="G65" s="70">
        <f t="shared" si="0"/>
        <v>2464</v>
      </c>
      <c r="H65" s="70"/>
    </row>
    <row r="66" spans="1:8" x14ac:dyDescent="0.25">
      <c r="A66" s="67">
        <v>35379</v>
      </c>
      <c r="B66" s="60" t="s">
        <v>694</v>
      </c>
      <c r="C66" s="60" t="s">
        <v>692</v>
      </c>
      <c r="D66" s="60" t="s">
        <v>256</v>
      </c>
      <c r="E66" s="68">
        <v>86</v>
      </c>
      <c r="F66" s="69">
        <v>22</v>
      </c>
      <c r="G66" s="70">
        <f t="shared" si="0"/>
        <v>1892</v>
      </c>
      <c r="H66" s="70"/>
    </row>
    <row r="67" spans="1:8" x14ac:dyDescent="0.25">
      <c r="A67" s="67">
        <v>35387</v>
      </c>
      <c r="B67" s="60" t="s">
        <v>691</v>
      </c>
      <c r="C67" s="60" t="s">
        <v>704</v>
      </c>
      <c r="D67" s="60" t="s">
        <v>256</v>
      </c>
      <c r="E67" s="68">
        <v>34</v>
      </c>
      <c r="F67" s="69">
        <v>18</v>
      </c>
      <c r="G67" s="70">
        <f t="shared" si="0"/>
        <v>612</v>
      </c>
      <c r="H67" s="70"/>
    </row>
    <row r="68" spans="1:8" x14ac:dyDescent="0.25">
      <c r="A68" s="67">
        <v>35392</v>
      </c>
      <c r="B68" s="60" t="s">
        <v>691</v>
      </c>
      <c r="C68" s="60" t="s">
        <v>697</v>
      </c>
      <c r="D68" s="60" t="s">
        <v>698</v>
      </c>
      <c r="E68" s="68">
        <v>101</v>
      </c>
      <c r="F68" s="69">
        <v>20</v>
      </c>
      <c r="G68" s="70">
        <f t="shared" ref="G68:G75" si="1">E68*F68</f>
        <v>2020</v>
      </c>
      <c r="H68" s="70"/>
    </row>
    <row r="69" spans="1:8" x14ac:dyDescent="0.25">
      <c r="A69" s="67">
        <v>35397</v>
      </c>
      <c r="B69" s="60" t="s">
        <v>694</v>
      </c>
      <c r="C69" s="60" t="s">
        <v>696</v>
      </c>
      <c r="D69" s="60" t="s">
        <v>698</v>
      </c>
      <c r="E69" s="68">
        <v>118</v>
      </c>
      <c r="F69" s="69">
        <v>18</v>
      </c>
      <c r="G69" s="70">
        <f t="shared" si="1"/>
        <v>2124</v>
      </c>
      <c r="H69" s="70"/>
    </row>
    <row r="70" spans="1:8" x14ac:dyDescent="0.25">
      <c r="A70" s="67">
        <v>35400</v>
      </c>
      <c r="B70" s="60" t="s">
        <v>691</v>
      </c>
      <c r="C70" s="60" t="s">
        <v>696</v>
      </c>
      <c r="D70" s="60" t="s">
        <v>701</v>
      </c>
      <c r="E70" s="68">
        <v>68</v>
      </c>
      <c r="F70" s="69">
        <v>18</v>
      </c>
      <c r="G70" s="70">
        <f t="shared" si="1"/>
        <v>1224</v>
      </c>
      <c r="H70" s="70"/>
    </row>
    <row r="71" spans="1:8" x14ac:dyDescent="0.25">
      <c r="A71" s="67">
        <v>35407</v>
      </c>
      <c r="B71" s="60" t="s">
        <v>694</v>
      </c>
      <c r="C71" s="60" t="s">
        <v>696</v>
      </c>
      <c r="D71" s="60" t="s">
        <v>256</v>
      </c>
      <c r="E71" s="68">
        <v>102</v>
      </c>
      <c r="F71" s="69">
        <v>18</v>
      </c>
      <c r="G71" s="70">
        <f t="shared" si="1"/>
        <v>1836</v>
      </c>
      <c r="H71" s="70"/>
    </row>
    <row r="72" spans="1:8" x14ac:dyDescent="0.25">
      <c r="A72" s="67">
        <v>35412</v>
      </c>
      <c r="B72" s="60" t="s">
        <v>694</v>
      </c>
      <c r="C72" s="60" t="s">
        <v>692</v>
      </c>
      <c r="D72" s="60" t="s">
        <v>695</v>
      </c>
      <c r="E72" s="68">
        <v>46</v>
      </c>
      <c r="F72" s="69">
        <v>22</v>
      </c>
      <c r="G72" s="70">
        <f t="shared" si="1"/>
        <v>1012</v>
      </c>
      <c r="H72" s="70"/>
    </row>
    <row r="73" spans="1:8" x14ac:dyDescent="0.25">
      <c r="A73" s="67">
        <v>35420</v>
      </c>
      <c r="B73" s="60" t="s">
        <v>691</v>
      </c>
      <c r="C73" s="60" t="s">
        <v>692</v>
      </c>
      <c r="D73" s="60" t="s">
        <v>695</v>
      </c>
      <c r="E73" s="68">
        <v>74</v>
      </c>
      <c r="F73" s="69">
        <v>22</v>
      </c>
      <c r="G73" s="70">
        <f t="shared" si="1"/>
        <v>1628</v>
      </c>
      <c r="H73" s="70"/>
    </row>
    <row r="74" spans="1:8" x14ac:dyDescent="0.25">
      <c r="A74" s="67">
        <v>35420</v>
      </c>
      <c r="B74" s="60" t="s">
        <v>694</v>
      </c>
      <c r="C74" s="60" t="s">
        <v>696</v>
      </c>
      <c r="D74" s="60" t="s">
        <v>695</v>
      </c>
      <c r="E74" s="68">
        <v>58</v>
      </c>
      <c r="F74" s="69">
        <v>18</v>
      </c>
      <c r="G74" s="70">
        <f t="shared" si="1"/>
        <v>1044</v>
      </c>
      <c r="H74" s="70"/>
    </row>
    <row r="75" spans="1:8" x14ac:dyDescent="0.25">
      <c r="A75" s="67">
        <v>35427</v>
      </c>
      <c r="B75" s="60" t="s">
        <v>694</v>
      </c>
      <c r="C75" s="60" t="s">
        <v>692</v>
      </c>
      <c r="D75" s="60" t="s">
        <v>256</v>
      </c>
      <c r="E75" s="68">
        <v>38</v>
      </c>
      <c r="F75" s="69">
        <v>22</v>
      </c>
      <c r="G75" s="70">
        <f t="shared" si="1"/>
        <v>836</v>
      </c>
      <c r="H75" s="70"/>
    </row>
  </sheetData>
  <printOptions headings="1" gridLines="1" gridLinesSet="0"/>
  <pageMargins left="0.75" right="0.75" top="1" bottom="1" header="0.5" footer="0.5"/>
  <pageSetup orientation="portrait" horizontalDpi="4294967292" verticalDpi="300" r:id="rId1"/>
  <headerFooter alignWithMargins="0">
    <oddHeader>&amp;C&amp;A</oddHeader>
    <oddFooter>Page &amp;P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9"/>
  <sheetViews>
    <sheetView workbookViewId="0"/>
  </sheetViews>
  <sheetFormatPr defaultRowHeight="12.5" x14ac:dyDescent="0.25"/>
  <cols>
    <col min="1" max="1" width="10.1796875" customWidth="1"/>
    <col min="2" max="2" width="11.1796875" customWidth="1"/>
    <col min="3" max="3" width="10.1796875" customWidth="1"/>
    <col min="4" max="4" width="11.1796875" customWidth="1"/>
    <col min="6" max="6" width="13.81640625" customWidth="1"/>
    <col min="7" max="7" width="12" customWidth="1"/>
    <col min="8" max="8" width="13.81640625" customWidth="1"/>
  </cols>
  <sheetData>
    <row r="1" spans="1:8" ht="25.5" x14ac:dyDescent="0.55000000000000004">
      <c r="A1" s="1" t="s">
        <v>0</v>
      </c>
      <c r="B1" s="1"/>
      <c r="C1" s="1"/>
      <c r="D1" s="1"/>
      <c r="E1" s="1"/>
      <c r="F1" s="1"/>
      <c r="G1" s="1"/>
      <c r="H1" s="1"/>
    </row>
    <row r="2" spans="1:8" ht="25.5" x14ac:dyDescent="0.55000000000000004">
      <c r="A2" s="1" t="s">
        <v>22</v>
      </c>
      <c r="B2" s="1"/>
      <c r="C2" s="1"/>
      <c r="D2" s="1"/>
      <c r="E2" s="1"/>
      <c r="F2" s="1"/>
      <c r="G2" s="1"/>
      <c r="H2" s="1"/>
    </row>
    <row r="3" spans="1:8" ht="13" thickBot="1" x14ac:dyDescent="0.3"/>
    <row r="4" spans="1:8" ht="14" thickTop="1" thickBot="1" x14ac:dyDescent="0.35">
      <c r="A4" s="8"/>
      <c r="B4" s="9" t="s">
        <v>2</v>
      </c>
      <c r="C4" s="9" t="s">
        <v>3</v>
      </c>
      <c r="D4" s="9" t="s">
        <v>4</v>
      </c>
      <c r="E4" s="9" t="s">
        <v>5</v>
      </c>
      <c r="F4" s="9" t="s">
        <v>6</v>
      </c>
      <c r="G4" s="9" t="s">
        <v>7</v>
      </c>
      <c r="H4" s="10" t="s">
        <v>8</v>
      </c>
    </row>
    <row r="5" spans="1:8" ht="13.5" thickTop="1" x14ac:dyDescent="0.3">
      <c r="A5" s="2" t="s">
        <v>9</v>
      </c>
      <c r="B5" s="3">
        <v>2000</v>
      </c>
      <c r="C5" s="3">
        <v>50</v>
      </c>
      <c r="D5" s="3">
        <f>+B5-C5</f>
        <v>1950</v>
      </c>
      <c r="E5" s="3">
        <v>15</v>
      </c>
      <c r="F5" s="3">
        <f>D5*E5</f>
        <v>29250</v>
      </c>
      <c r="G5" s="3">
        <v>5000</v>
      </c>
      <c r="H5" s="4">
        <f>F5-G5</f>
        <v>24250</v>
      </c>
    </row>
    <row r="6" spans="1:8" ht="13" x14ac:dyDescent="0.3">
      <c r="A6" s="2" t="s">
        <v>10</v>
      </c>
      <c r="B6" s="3">
        <v>2200</v>
      </c>
      <c r="C6" s="3">
        <v>90</v>
      </c>
      <c r="D6" s="3">
        <f t="shared" ref="D6:D16" si="0">+B6-C6</f>
        <v>2110</v>
      </c>
      <c r="E6" s="3">
        <v>15</v>
      </c>
      <c r="F6" s="3">
        <f t="shared" ref="F6:F16" si="1">D6*E6</f>
        <v>31650</v>
      </c>
      <c r="G6" s="3">
        <v>5000</v>
      </c>
      <c r="H6" s="4">
        <f t="shared" ref="H6:H16" si="2">F6-G6</f>
        <v>26650</v>
      </c>
    </row>
    <row r="7" spans="1:8" ht="13" x14ac:dyDescent="0.3">
      <c r="A7" s="2" t="s">
        <v>11</v>
      </c>
      <c r="B7" s="3">
        <v>2400</v>
      </c>
      <c r="C7" s="3">
        <v>50</v>
      </c>
      <c r="D7" s="3">
        <f t="shared" si="0"/>
        <v>2350</v>
      </c>
      <c r="E7" s="3">
        <v>15</v>
      </c>
      <c r="F7" s="3">
        <f t="shared" si="1"/>
        <v>35250</v>
      </c>
      <c r="G7" s="3">
        <v>500</v>
      </c>
      <c r="H7" s="4">
        <f t="shared" si="2"/>
        <v>34750</v>
      </c>
    </row>
    <row r="8" spans="1:8" ht="13" x14ac:dyDescent="0.3">
      <c r="A8" s="2" t="s">
        <v>12</v>
      </c>
      <c r="B8" s="3">
        <v>2600</v>
      </c>
      <c r="C8" s="3">
        <v>100</v>
      </c>
      <c r="D8" s="3">
        <f t="shared" si="0"/>
        <v>2500</v>
      </c>
      <c r="E8" s="3">
        <v>18</v>
      </c>
      <c r="F8" s="3">
        <f t="shared" si="1"/>
        <v>45000</v>
      </c>
      <c r="G8" s="3">
        <v>5000</v>
      </c>
      <c r="H8" s="4">
        <f t="shared" si="2"/>
        <v>40000</v>
      </c>
    </row>
    <row r="9" spans="1:8" ht="13" x14ac:dyDescent="0.3">
      <c r="A9" s="2" t="s">
        <v>13</v>
      </c>
      <c r="B9" s="3">
        <v>2800</v>
      </c>
      <c r="C9" s="3">
        <v>70</v>
      </c>
      <c r="D9" s="3">
        <f t="shared" si="0"/>
        <v>2730</v>
      </c>
      <c r="E9" s="3">
        <v>18</v>
      </c>
      <c r="F9" s="3">
        <f t="shared" si="1"/>
        <v>49140</v>
      </c>
      <c r="G9" s="3">
        <v>6000</v>
      </c>
      <c r="H9" s="4">
        <f t="shared" si="2"/>
        <v>43140</v>
      </c>
    </row>
    <row r="10" spans="1:8" ht="13" x14ac:dyDescent="0.3">
      <c r="A10" s="2" t="s">
        <v>14</v>
      </c>
      <c r="B10" s="3">
        <v>3000</v>
      </c>
      <c r="C10" s="3">
        <v>75</v>
      </c>
      <c r="D10" s="3">
        <f t="shared" si="0"/>
        <v>2925</v>
      </c>
      <c r="E10" s="3">
        <v>18</v>
      </c>
      <c r="F10" s="3">
        <f t="shared" si="1"/>
        <v>52650</v>
      </c>
      <c r="G10" s="3">
        <v>6000</v>
      </c>
      <c r="H10" s="4">
        <f t="shared" si="2"/>
        <v>46650</v>
      </c>
    </row>
    <row r="11" spans="1:8" ht="13" x14ac:dyDescent="0.3">
      <c r="A11" s="2" t="s">
        <v>15</v>
      </c>
      <c r="B11" s="3">
        <v>3200</v>
      </c>
      <c r="C11" s="3">
        <v>30</v>
      </c>
      <c r="D11" s="3">
        <f t="shared" si="0"/>
        <v>3170</v>
      </c>
      <c r="E11" s="3">
        <v>15</v>
      </c>
      <c r="F11" s="3">
        <f t="shared" si="1"/>
        <v>47550</v>
      </c>
      <c r="G11" s="3">
        <v>6000</v>
      </c>
      <c r="H11" s="4">
        <f t="shared" si="2"/>
        <v>41550</v>
      </c>
    </row>
    <row r="12" spans="1:8" ht="13" x14ac:dyDescent="0.3">
      <c r="A12" s="2" t="s">
        <v>16</v>
      </c>
      <c r="B12" s="3">
        <v>3400</v>
      </c>
      <c r="C12" s="3">
        <v>50</v>
      </c>
      <c r="D12" s="3">
        <f t="shared" si="0"/>
        <v>3350</v>
      </c>
      <c r="E12" s="3">
        <v>15</v>
      </c>
      <c r="F12" s="3">
        <f t="shared" si="1"/>
        <v>50250</v>
      </c>
      <c r="G12" s="3">
        <v>5000</v>
      </c>
      <c r="H12" s="4">
        <f t="shared" si="2"/>
        <v>45250</v>
      </c>
    </row>
    <row r="13" spans="1:8" ht="13" x14ac:dyDescent="0.3">
      <c r="A13" s="2" t="s">
        <v>17</v>
      </c>
      <c r="B13" s="3">
        <v>3600</v>
      </c>
      <c r="C13" s="3">
        <v>60</v>
      </c>
      <c r="D13" s="3">
        <f t="shared" si="0"/>
        <v>3540</v>
      </c>
      <c r="E13" s="3">
        <v>15</v>
      </c>
      <c r="F13" s="3">
        <f t="shared" si="1"/>
        <v>53100</v>
      </c>
      <c r="G13" s="3">
        <v>5000</v>
      </c>
      <c r="H13" s="4">
        <f t="shared" si="2"/>
        <v>48100</v>
      </c>
    </row>
    <row r="14" spans="1:8" ht="13" x14ac:dyDescent="0.3">
      <c r="A14" s="2" t="s">
        <v>18</v>
      </c>
      <c r="B14" s="3">
        <v>3800</v>
      </c>
      <c r="C14" s="3">
        <v>300</v>
      </c>
      <c r="D14" s="3">
        <f t="shared" si="0"/>
        <v>3500</v>
      </c>
      <c r="E14" s="3">
        <v>18</v>
      </c>
      <c r="F14" s="3">
        <f t="shared" si="1"/>
        <v>63000</v>
      </c>
      <c r="G14" s="3">
        <v>6000</v>
      </c>
      <c r="H14" s="4">
        <f t="shared" si="2"/>
        <v>57000</v>
      </c>
    </row>
    <row r="15" spans="1:8" ht="13" x14ac:dyDescent="0.3">
      <c r="A15" s="2" t="s">
        <v>19</v>
      </c>
      <c r="B15" s="3">
        <v>4000</v>
      </c>
      <c r="C15" s="3">
        <v>250</v>
      </c>
      <c r="D15" s="3">
        <f t="shared" si="0"/>
        <v>3750</v>
      </c>
      <c r="E15" s="3">
        <v>18</v>
      </c>
      <c r="F15" s="3">
        <f t="shared" si="1"/>
        <v>67500</v>
      </c>
      <c r="G15" s="3">
        <v>6000</v>
      </c>
      <c r="H15" s="4">
        <f t="shared" si="2"/>
        <v>61500</v>
      </c>
    </row>
    <row r="16" spans="1:8" ht="13.5" thickBot="1" x14ac:dyDescent="0.35">
      <c r="A16" s="5" t="s">
        <v>20</v>
      </c>
      <c r="B16" s="6">
        <v>4200</v>
      </c>
      <c r="C16" s="6">
        <v>200</v>
      </c>
      <c r="D16" s="6">
        <f t="shared" si="0"/>
        <v>4000</v>
      </c>
      <c r="E16" s="6">
        <v>19</v>
      </c>
      <c r="F16" s="6">
        <f t="shared" si="1"/>
        <v>76000</v>
      </c>
      <c r="G16" s="6">
        <v>6000</v>
      </c>
      <c r="H16" s="7">
        <f t="shared" si="2"/>
        <v>70000</v>
      </c>
    </row>
    <row r="17" spans="1:8" ht="13.5" thickTop="1" x14ac:dyDescent="0.3">
      <c r="A17" s="2"/>
      <c r="B17" s="3"/>
      <c r="C17" s="3"/>
      <c r="D17" s="3"/>
      <c r="E17" s="3"/>
      <c r="F17" s="3"/>
      <c r="G17" s="3"/>
      <c r="H17" s="4"/>
    </row>
    <row r="18" spans="1:8" ht="13.5" thickBot="1" x14ac:dyDescent="0.35">
      <c r="A18" s="5" t="s">
        <v>21</v>
      </c>
      <c r="B18" s="6">
        <f>SUM(B5:B17)</f>
        <v>37200</v>
      </c>
      <c r="C18" s="6">
        <f t="shared" ref="C18:H18" si="3">SUM(C5:C17)</f>
        <v>1325</v>
      </c>
      <c r="D18" s="6">
        <f t="shared" si="3"/>
        <v>35875</v>
      </c>
      <c r="E18" s="6"/>
      <c r="F18" s="6">
        <f t="shared" si="3"/>
        <v>600340</v>
      </c>
      <c r="G18" s="6">
        <f t="shared" si="3"/>
        <v>61500</v>
      </c>
      <c r="H18" s="7">
        <f t="shared" si="3"/>
        <v>538840</v>
      </c>
    </row>
    <row r="19" spans="1:8" ht="13" thickTop="1" x14ac:dyDescent="0.25"/>
  </sheetData>
  <phoneticPr fontId="5" type="noConversion"/>
  <pageMargins left="0.75" right="0.75" top="1" bottom="1" header="0.5" footer="0.5"/>
  <pageSetup orientation="portrait" horizontalDpi="355" verticalDpi="355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2CB21A-B566-4B87-9549-B88671A0347A}">
  <dimension ref="A1:J74"/>
  <sheetViews>
    <sheetView workbookViewId="0"/>
  </sheetViews>
  <sheetFormatPr defaultRowHeight="12.5" x14ac:dyDescent="0.25"/>
  <cols>
    <col min="1" max="1" width="7.1796875" customWidth="1"/>
    <col min="2" max="2" width="9.1796875" customWidth="1"/>
    <col min="3" max="3" width="30.54296875" customWidth="1"/>
    <col min="4" max="4" width="19.54296875" customWidth="1"/>
    <col min="5" max="5" width="5.453125" bestFit="1" customWidth="1"/>
    <col min="6" max="6" width="6.81640625" customWidth="1"/>
    <col min="7" max="7" width="21.54296875" bestFit="1" customWidth="1"/>
    <col min="9" max="9" width="16.6328125" customWidth="1"/>
    <col min="10" max="10" width="16.08984375" bestFit="1" customWidth="1"/>
    <col min="254" max="254" width="7.1796875" customWidth="1"/>
    <col min="255" max="255" width="9.1796875" customWidth="1"/>
    <col min="256" max="256" width="30.54296875" customWidth="1"/>
    <col min="257" max="257" width="36.1796875" customWidth="1"/>
    <col min="258" max="259" width="19.54296875" customWidth="1"/>
    <col min="260" max="260" width="13.453125" customWidth="1"/>
    <col min="261" max="261" width="5.453125" bestFit="1" customWidth="1"/>
    <col min="262" max="262" width="6.81640625" customWidth="1"/>
    <col min="263" max="263" width="13.7265625" customWidth="1"/>
    <col min="510" max="510" width="7.1796875" customWidth="1"/>
    <col min="511" max="511" width="9.1796875" customWidth="1"/>
    <col min="512" max="512" width="30.54296875" customWidth="1"/>
    <col min="513" max="513" width="36.1796875" customWidth="1"/>
    <col min="514" max="515" width="19.54296875" customWidth="1"/>
    <col min="516" max="516" width="13.453125" customWidth="1"/>
    <col min="517" max="517" width="5.453125" bestFit="1" customWidth="1"/>
    <col min="518" max="518" width="6.81640625" customWidth="1"/>
    <col min="519" max="519" width="13.7265625" customWidth="1"/>
    <col min="766" max="766" width="7.1796875" customWidth="1"/>
    <col min="767" max="767" width="9.1796875" customWidth="1"/>
    <col min="768" max="768" width="30.54296875" customWidth="1"/>
    <col min="769" max="769" width="36.1796875" customWidth="1"/>
    <col min="770" max="771" width="19.54296875" customWidth="1"/>
    <col min="772" max="772" width="13.453125" customWidth="1"/>
    <col min="773" max="773" width="5.453125" bestFit="1" customWidth="1"/>
    <col min="774" max="774" width="6.81640625" customWidth="1"/>
    <col min="775" max="775" width="13.7265625" customWidth="1"/>
    <col min="1022" max="1022" width="7.1796875" customWidth="1"/>
    <col min="1023" max="1023" width="9.1796875" customWidth="1"/>
    <col min="1024" max="1024" width="30.54296875" customWidth="1"/>
    <col min="1025" max="1025" width="36.1796875" customWidth="1"/>
    <col min="1026" max="1027" width="19.54296875" customWidth="1"/>
    <col min="1028" max="1028" width="13.453125" customWidth="1"/>
    <col min="1029" max="1029" width="5.453125" bestFit="1" customWidth="1"/>
    <col min="1030" max="1030" width="6.81640625" customWidth="1"/>
    <col min="1031" max="1031" width="13.7265625" customWidth="1"/>
    <col min="1278" max="1278" width="7.1796875" customWidth="1"/>
    <col min="1279" max="1279" width="9.1796875" customWidth="1"/>
    <col min="1280" max="1280" width="30.54296875" customWidth="1"/>
    <col min="1281" max="1281" width="36.1796875" customWidth="1"/>
    <col min="1282" max="1283" width="19.54296875" customWidth="1"/>
    <col min="1284" max="1284" width="13.453125" customWidth="1"/>
    <col min="1285" max="1285" width="5.453125" bestFit="1" customWidth="1"/>
    <col min="1286" max="1286" width="6.81640625" customWidth="1"/>
    <col min="1287" max="1287" width="13.7265625" customWidth="1"/>
    <col min="1534" max="1534" width="7.1796875" customWidth="1"/>
    <col min="1535" max="1535" width="9.1796875" customWidth="1"/>
    <col min="1536" max="1536" width="30.54296875" customWidth="1"/>
    <col min="1537" max="1537" width="36.1796875" customWidth="1"/>
    <col min="1538" max="1539" width="19.54296875" customWidth="1"/>
    <col min="1540" max="1540" width="13.453125" customWidth="1"/>
    <col min="1541" max="1541" width="5.453125" bestFit="1" customWidth="1"/>
    <col min="1542" max="1542" width="6.81640625" customWidth="1"/>
    <col min="1543" max="1543" width="13.7265625" customWidth="1"/>
    <col min="1790" max="1790" width="7.1796875" customWidth="1"/>
    <col min="1791" max="1791" width="9.1796875" customWidth="1"/>
    <col min="1792" max="1792" width="30.54296875" customWidth="1"/>
    <col min="1793" max="1793" width="36.1796875" customWidth="1"/>
    <col min="1794" max="1795" width="19.54296875" customWidth="1"/>
    <col min="1796" max="1796" width="13.453125" customWidth="1"/>
    <col min="1797" max="1797" width="5.453125" bestFit="1" customWidth="1"/>
    <col min="1798" max="1798" width="6.81640625" customWidth="1"/>
    <col min="1799" max="1799" width="13.7265625" customWidth="1"/>
    <col min="2046" max="2046" width="7.1796875" customWidth="1"/>
    <col min="2047" max="2047" width="9.1796875" customWidth="1"/>
    <col min="2048" max="2048" width="30.54296875" customWidth="1"/>
    <col min="2049" max="2049" width="36.1796875" customWidth="1"/>
    <col min="2050" max="2051" width="19.54296875" customWidth="1"/>
    <col min="2052" max="2052" width="13.453125" customWidth="1"/>
    <col min="2053" max="2053" width="5.453125" bestFit="1" customWidth="1"/>
    <col min="2054" max="2054" width="6.81640625" customWidth="1"/>
    <col min="2055" max="2055" width="13.7265625" customWidth="1"/>
    <col min="2302" max="2302" width="7.1796875" customWidth="1"/>
    <col min="2303" max="2303" width="9.1796875" customWidth="1"/>
    <col min="2304" max="2304" width="30.54296875" customWidth="1"/>
    <col min="2305" max="2305" width="36.1796875" customWidth="1"/>
    <col min="2306" max="2307" width="19.54296875" customWidth="1"/>
    <col min="2308" max="2308" width="13.453125" customWidth="1"/>
    <col min="2309" max="2309" width="5.453125" bestFit="1" customWidth="1"/>
    <col min="2310" max="2310" width="6.81640625" customWidth="1"/>
    <col min="2311" max="2311" width="13.7265625" customWidth="1"/>
    <col min="2558" max="2558" width="7.1796875" customWidth="1"/>
    <col min="2559" max="2559" width="9.1796875" customWidth="1"/>
    <col min="2560" max="2560" width="30.54296875" customWidth="1"/>
    <col min="2561" max="2561" width="36.1796875" customWidth="1"/>
    <col min="2562" max="2563" width="19.54296875" customWidth="1"/>
    <col min="2564" max="2564" width="13.453125" customWidth="1"/>
    <col min="2565" max="2565" width="5.453125" bestFit="1" customWidth="1"/>
    <col min="2566" max="2566" width="6.81640625" customWidth="1"/>
    <col min="2567" max="2567" width="13.7265625" customWidth="1"/>
    <col min="2814" max="2814" width="7.1796875" customWidth="1"/>
    <col min="2815" max="2815" width="9.1796875" customWidth="1"/>
    <col min="2816" max="2816" width="30.54296875" customWidth="1"/>
    <col min="2817" max="2817" width="36.1796875" customWidth="1"/>
    <col min="2818" max="2819" width="19.54296875" customWidth="1"/>
    <col min="2820" max="2820" width="13.453125" customWidth="1"/>
    <col min="2821" max="2821" width="5.453125" bestFit="1" customWidth="1"/>
    <col min="2822" max="2822" width="6.81640625" customWidth="1"/>
    <col min="2823" max="2823" width="13.7265625" customWidth="1"/>
    <col min="3070" max="3070" width="7.1796875" customWidth="1"/>
    <col min="3071" max="3071" width="9.1796875" customWidth="1"/>
    <col min="3072" max="3072" width="30.54296875" customWidth="1"/>
    <col min="3073" max="3073" width="36.1796875" customWidth="1"/>
    <col min="3074" max="3075" width="19.54296875" customWidth="1"/>
    <col min="3076" max="3076" width="13.453125" customWidth="1"/>
    <col min="3077" max="3077" width="5.453125" bestFit="1" customWidth="1"/>
    <col min="3078" max="3078" width="6.81640625" customWidth="1"/>
    <col min="3079" max="3079" width="13.7265625" customWidth="1"/>
    <col min="3326" max="3326" width="7.1796875" customWidth="1"/>
    <col min="3327" max="3327" width="9.1796875" customWidth="1"/>
    <col min="3328" max="3328" width="30.54296875" customWidth="1"/>
    <col min="3329" max="3329" width="36.1796875" customWidth="1"/>
    <col min="3330" max="3331" width="19.54296875" customWidth="1"/>
    <col min="3332" max="3332" width="13.453125" customWidth="1"/>
    <col min="3333" max="3333" width="5.453125" bestFit="1" customWidth="1"/>
    <col min="3334" max="3334" width="6.81640625" customWidth="1"/>
    <col min="3335" max="3335" width="13.7265625" customWidth="1"/>
    <col min="3582" max="3582" width="7.1796875" customWidth="1"/>
    <col min="3583" max="3583" width="9.1796875" customWidth="1"/>
    <col min="3584" max="3584" width="30.54296875" customWidth="1"/>
    <col min="3585" max="3585" width="36.1796875" customWidth="1"/>
    <col min="3586" max="3587" width="19.54296875" customWidth="1"/>
    <col min="3588" max="3588" width="13.453125" customWidth="1"/>
    <col min="3589" max="3589" width="5.453125" bestFit="1" customWidth="1"/>
    <col min="3590" max="3590" width="6.81640625" customWidth="1"/>
    <col min="3591" max="3591" width="13.7265625" customWidth="1"/>
    <col min="3838" max="3838" width="7.1796875" customWidth="1"/>
    <col min="3839" max="3839" width="9.1796875" customWidth="1"/>
    <col min="3840" max="3840" width="30.54296875" customWidth="1"/>
    <col min="3841" max="3841" width="36.1796875" customWidth="1"/>
    <col min="3842" max="3843" width="19.54296875" customWidth="1"/>
    <col min="3844" max="3844" width="13.453125" customWidth="1"/>
    <col min="3845" max="3845" width="5.453125" bestFit="1" customWidth="1"/>
    <col min="3846" max="3846" width="6.81640625" customWidth="1"/>
    <col min="3847" max="3847" width="13.7265625" customWidth="1"/>
    <col min="4094" max="4094" width="7.1796875" customWidth="1"/>
    <col min="4095" max="4095" width="9.1796875" customWidth="1"/>
    <col min="4096" max="4096" width="30.54296875" customWidth="1"/>
    <col min="4097" max="4097" width="36.1796875" customWidth="1"/>
    <col min="4098" max="4099" width="19.54296875" customWidth="1"/>
    <col min="4100" max="4100" width="13.453125" customWidth="1"/>
    <col min="4101" max="4101" width="5.453125" bestFit="1" customWidth="1"/>
    <col min="4102" max="4102" width="6.81640625" customWidth="1"/>
    <col min="4103" max="4103" width="13.7265625" customWidth="1"/>
    <col min="4350" max="4350" width="7.1796875" customWidth="1"/>
    <col min="4351" max="4351" width="9.1796875" customWidth="1"/>
    <col min="4352" max="4352" width="30.54296875" customWidth="1"/>
    <col min="4353" max="4353" width="36.1796875" customWidth="1"/>
    <col min="4354" max="4355" width="19.54296875" customWidth="1"/>
    <col min="4356" max="4356" width="13.453125" customWidth="1"/>
    <col min="4357" max="4357" width="5.453125" bestFit="1" customWidth="1"/>
    <col min="4358" max="4358" width="6.81640625" customWidth="1"/>
    <col min="4359" max="4359" width="13.7265625" customWidth="1"/>
    <col min="4606" max="4606" width="7.1796875" customWidth="1"/>
    <col min="4607" max="4607" width="9.1796875" customWidth="1"/>
    <col min="4608" max="4608" width="30.54296875" customWidth="1"/>
    <col min="4609" max="4609" width="36.1796875" customWidth="1"/>
    <col min="4610" max="4611" width="19.54296875" customWidth="1"/>
    <col min="4612" max="4612" width="13.453125" customWidth="1"/>
    <col min="4613" max="4613" width="5.453125" bestFit="1" customWidth="1"/>
    <col min="4614" max="4614" width="6.81640625" customWidth="1"/>
    <col min="4615" max="4615" width="13.7265625" customWidth="1"/>
    <col min="4862" max="4862" width="7.1796875" customWidth="1"/>
    <col min="4863" max="4863" width="9.1796875" customWidth="1"/>
    <col min="4864" max="4864" width="30.54296875" customWidth="1"/>
    <col min="4865" max="4865" width="36.1796875" customWidth="1"/>
    <col min="4866" max="4867" width="19.54296875" customWidth="1"/>
    <col min="4868" max="4868" width="13.453125" customWidth="1"/>
    <col min="4869" max="4869" width="5.453125" bestFit="1" customWidth="1"/>
    <col min="4870" max="4870" width="6.81640625" customWidth="1"/>
    <col min="4871" max="4871" width="13.7265625" customWidth="1"/>
    <col min="5118" max="5118" width="7.1796875" customWidth="1"/>
    <col min="5119" max="5119" width="9.1796875" customWidth="1"/>
    <col min="5120" max="5120" width="30.54296875" customWidth="1"/>
    <col min="5121" max="5121" width="36.1796875" customWidth="1"/>
    <col min="5122" max="5123" width="19.54296875" customWidth="1"/>
    <col min="5124" max="5124" width="13.453125" customWidth="1"/>
    <col min="5125" max="5125" width="5.453125" bestFit="1" customWidth="1"/>
    <col min="5126" max="5126" width="6.81640625" customWidth="1"/>
    <col min="5127" max="5127" width="13.7265625" customWidth="1"/>
    <col min="5374" max="5374" width="7.1796875" customWidth="1"/>
    <col min="5375" max="5375" width="9.1796875" customWidth="1"/>
    <col min="5376" max="5376" width="30.54296875" customWidth="1"/>
    <col min="5377" max="5377" width="36.1796875" customWidth="1"/>
    <col min="5378" max="5379" width="19.54296875" customWidth="1"/>
    <col min="5380" max="5380" width="13.453125" customWidth="1"/>
    <col min="5381" max="5381" width="5.453125" bestFit="1" customWidth="1"/>
    <col min="5382" max="5382" width="6.81640625" customWidth="1"/>
    <col min="5383" max="5383" width="13.7265625" customWidth="1"/>
    <col min="5630" max="5630" width="7.1796875" customWidth="1"/>
    <col min="5631" max="5631" width="9.1796875" customWidth="1"/>
    <col min="5632" max="5632" width="30.54296875" customWidth="1"/>
    <col min="5633" max="5633" width="36.1796875" customWidth="1"/>
    <col min="5634" max="5635" width="19.54296875" customWidth="1"/>
    <col min="5636" max="5636" width="13.453125" customWidth="1"/>
    <col min="5637" max="5637" width="5.453125" bestFit="1" customWidth="1"/>
    <col min="5638" max="5638" width="6.81640625" customWidth="1"/>
    <col min="5639" max="5639" width="13.7265625" customWidth="1"/>
    <col min="5886" max="5886" width="7.1796875" customWidth="1"/>
    <col min="5887" max="5887" width="9.1796875" customWidth="1"/>
    <col min="5888" max="5888" width="30.54296875" customWidth="1"/>
    <col min="5889" max="5889" width="36.1796875" customWidth="1"/>
    <col min="5890" max="5891" width="19.54296875" customWidth="1"/>
    <col min="5892" max="5892" width="13.453125" customWidth="1"/>
    <col min="5893" max="5893" width="5.453125" bestFit="1" customWidth="1"/>
    <col min="5894" max="5894" width="6.81640625" customWidth="1"/>
    <col min="5895" max="5895" width="13.7265625" customWidth="1"/>
    <col min="6142" max="6142" width="7.1796875" customWidth="1"/>
    <col min="6143" max="6143" width="9.1796875" customWidth="1"/>
    <col min="6144" max="6144" width="30.54296875" customWidth="1"/>
    <col min="6145" max="6145" width="36.1796875" customWidth="1"/>
    <col min="6146" max="6147" width="19.54296875" customWidth="1"/>
    <col min="6148" max="6148" width="13.453125" customWidth="1"/>
    <col min="6149" max="6149" width="5.453125" bestFit="1" customWidth="1"/>
    <col min="6150" max="6150" width="6.81640625" customWidth="1"/>
    <col min="6151" max="6151" width="13.7265625" customWidth="1"/>
    <col min="6398" max="6398" width="7.1796875" customWidth="1"/>
    <col min="6399" max="6399" width="9.1796875" customWidth="1"/>
    <col min="6400" max="6400" width="30.54296875" customWidth="1"/>
    <col min="6401" max="6401" width="36.1796875" customWidth="1"/>
    <col min="6402" max="6403" width="19.54296875" customWidth="1"/>
    <col min="6404" max="6404" width="13.453125" customWidth="1"/>
    <col min="6405" max="6405" width="5.453125" bestFit="1" customWidth="1"/>
    <col min="6406" max="6406" width="6.81640625" customWidth="1"/>
    <col min="6407" max="6407" width="13.7265625" customWidth="1"/>
    <col min="6654" max="6654" width="7.1796875" customWidth="1"/>
    <col min="6655" max="6655" width="9.1796875" customWidth="1"/>
    <col min="6656" max="6656" width="30.54296875" customWidth="1"/>
    <col min="6657" max="6657" width="36.1796875" customWidth="1"/>
    <col min="6658" max="6659" width="19.54296875" customWidth="1"/>
    <col min="6660" max="6660" width="13.453125" customWidth="1"/>
    <col min="6661" max="6661" width="5.453125" bestFit="1" customWidth="1"/>
    <col min="6662" max="6662" width="6.81640625" customWidth="1"/>
    <col min="6663" max="6663" width="13.7265625" customWidth="1"/>
    <col min="6910" max="6910" width="7.1796875" customWidth="1"/>
    <col min="6911" max="6911" width="9.1796875" customWidth="1"/>
    <col min="6912" max="6912" width="30.54296875" customWidth="1"/>
    <col min="6913" max="6913" width="36.1796875" customWidth="1"/>
    <col min="6914" max="6915" width="19.54296875" customWidth="1"/>
    <col min="6916" max="6916" width="13.453125" customWidth="1"/>
    <col min="6917" max="6917" width="5.453125" bestFit="1" customWidth="1"/>
    <col min="6918" max="6918" width="6.81640625" customWidth="1"/>
    <col min="6919" max="6919" width="13.7265625" customWidth="1"/>
    <col min="7166" max="7166" width="7.1796875" customWidth="1"/>
    <col min="7167" max="7167" width="9.1796875" customWidth="1"/>
    <col min="7168" max="7168" width="30.54296875" customWidth="1"/>
    <col min="7169" max="7169" width="36.1796875" customWidth="1"/>
    <col min="7170" max="7171" width="19.54296875" customWidth="1"/>
    <col min="7172" max="7172" width="13.453125" customWidth="1"/>
    <col min="7173" max="7173" width="5.453125" bestFit="1" customWidth="1"/>
    <col min="7174" max="7174" width="6.81640625" customWidth="1"/>
    <col min="7175" max="7175" width="13.7265625" customWidth="1"/>
    <col min="7422" max="7422" width="7.1796875" customWidth="1"/>
    <col min="7423" max="7423" width="9.1796875" customWidth="1"/>
    <col min="7424" max="7424" width="30.54296875" customWidth="1"/>
    <col min="7425" max="7425" width="36.1796875" customWidth="1"/>
    <col min="7426" max="7427" width="19.54296875" customWidth="1"/>
    <col min="7428" max="7428" width="13.453125" customWidth="1"/>
    <col min="7429" max="7429" width="5.453125" bestFit="1" customWidth="1"/>
    <col min="7430" max="7430" width="6.81640625" customWidth="1"/>
    <col min="7431" max="7431" width="13.7265625" customWidth="1"/>
    <col min="7678" max="7678" width="7.1796875" customWidth="1"/>
    <col min="7679" max="7679" width="9.1796875" customWidth="1"/>
    <col min="7680" max="7680" width="30.54296875" customWidth="1"/>
    <col min="7681" max="7681" width="36.1796875" customWidth="1"/>
    <col min="7682" max="7683" width="19.54296875" customWidth="1"/>
    <col min="7684" max="7684" width="13.453125" customWidth="1"/>
    <col min="7685" max="7685" width="5.453125" bestFit="1" customWidth="1"/>
    <col min="7686" max="7686" width="6.81640625" customWidth="1"/>
    <col min="7687" max="7687" width="13.7265625" customWidth="1"/>
    <col min="7934" max="7934" width="7.1796875" customWidth="1"/>
    <col min="7935" max="7935" width="9.1796875" customWidth="1"/>
    <col min="7936" max="7936" width="30.54296875" customWidth="1"/>
    <col min="7937" max="7937" width="36.1796875" customWidth="1"/>
    <col min="7938" max="7939" width="19.54296875" customWidth="1"/>
    <col min="7940" max="7940" width="13.453125" customWidth="1"/>
    <col min="7941" max="7941" width="5.453125" bestFit="1" customWidth="1"/>
    <col min="7942" max="7942" width="6.81640625" customWidth="1"/>
    <col min="7943" max="7943" width="13.7265625" customWidth="1"/>
    <col min="8190" max="8190" width="7.1796875" customWidth="1"/>
    <col min="8191" max="8191" width="9.1796875" customWidth="1"/>
    <col min="8192" max="8192" width="30.54296875" customWidth="1"/>
    <col min="8193" max="8193" width="36.1796875" customWidth="1"/>
    <col min="8194" max="8195" width="19.54296875" customWidth="1"/>
    <col min="8196" max="8196" width="13.453125" customWidth="1"/>
    <col min="8197" max="8197" width="5.453125" bestFit="1" customWidth="1"/>
    <col min="8198" max="8198" width="6.81640625" customWidth="1"/>
    <col min="8199" max="8199" width="13.7265625" customWidth="1"/>
    <col min="8446" max="8446" width="7.1796875" customWidth="1"/>
    <col min="8447" max="8447" width="9.1796875" customWidth="1"/>
    <col min="8448" max="8448" width="30.54296875" customWidth="1"/>
    <col min="8449" max="8449" width="36.1796875" customWidth="1"/>
    <col min="8450" max="8451" width="19.54296875" customWidth="1"/>
    <col min="8452" max="8452" width="13.453125" customWidth="1"/>
    <col min="8453" max="8453" width="5.453125" bestFit="1" customWidth="1"/>
    <col min="8454" max="8454" width="6.81640625" customWidth="1"/>
    <col min="8455" max="8455" width="13.7265625" customWidth="1"/>
    <col min="8702" max="8702" width="7.1796875" customWidth="1"/>
    <col min="8703" max="8703" width="9.1796875" customWidth="1"/>
    <col min="8704" max="8704" width="30.54296875" customWidth="1"/>
    <col min="8705" max="8705" width="36.1796875" customWidth="1"/>
    <col min="8706" max="8707" width="19.54296875" customWidth="1"/>
    <col min="8708" max="8708" width="13.453125" customWidth="1"/>
    <col min="8709" max="8709" width="5.453125" bestFit="1" customWidth="1"/>
    <col min="8710" max="8710" width="6.81640625" customWidth="1"/>
    <col min="8711" max="8711" width="13.7265625" customWidth="1"/>
    <col min="8958" max="8958" width="7.1796875" customWidth="1"/>
    <col min="8959" max="8959" width="9.1796875" customWidth="1"/>
    <col min="8960" max="8960" width="30.54296875" customWidth="1"/>
    <col min="8961" max="8961" width="36.1796875" customWidth="1"/>
    <col min="8962" max="8963" width="19.54296875" customWidth="1"/>
    <col min="8964" max="8964" width="13.453125" customWidth="1"/>
    <col min="8965" max="8965" width="5.453125" bestFit="1" customWidth="1"/>
    <col min="8966" max="8966" width="6.81640625" customWidth="1"/>
    <col min="8967" max="8967" width="13.7265625" customWidth="1"/>
    <col min="9214" max="9214" width="7.1796875" customWidth="1"/>
    <col min="9215" max="9215" width="9.1796875" customWidth="1"/>
    <col min="9216" max="9216" width="30.54296875" customWidth="1"/>
    <col min="9217" max="9217" width="36.1796875" customWidth="1"/>
    <col min="9218" max="9219" width="19.54296875" customWidth="1"/>
    <col min="9220" max="9220" width="13.453125" customWidth="1"/>
    <col min="9221" max="9221" width="5.453125" bestFit="1" customWidth="1"/>
    <col min="9222" max="9222" width="6.81640625" customWidth="1"/>
    <col min="9223" max="9223" width="13.7265625" customWidth="1"/>
    <col min="9470" max="9470" width="7.1796875" customWidth="1"/>
    <col min="9471" max="9471" width="9.1796875" customWidth="1"/>
    <col min="9472" max="9472" width="30.54296875" customWidth="1"/>
    <col min="9473" max="9473" width="36.1796875" customWidth="1"/>
    <col min="9474" max="9475" width="19.54296875" customWidth="1"/>
    <col min="9476" max="9476" width="13.453125" customWidth="1"/>
    <col min="9477" max="9477" width="5.453125" bestFit="1" customWidth="1"/>
    <col min="9478" max="9478" width="6.81640625" customWidth="1"/>
    <col min="9479" max="9479" width="13.7265625" customWidth="1"/>
    <col min="9726" max="9726" width="7.1796875" customWidth="1"/>
    <col min="9727" max="9727" width="9.1796875" customWidth="1"/>
    <col min="9728" max="9728" width="30.54296875" customWidth="1"/>
    <col min="9729" max="9729" width="36.1796875" customWidth="1"/>
    <col min="9730" max="9731" width="19.54296875" customWidth="1"/>
    <col min="9732" max="9732" width="13.453125" customWidth="1"/>
    <col min="9733" max="9733" width="5.453125" bestFit="1" customWidth="1"/>
    <col min="9734" max="9734" width="6.81640625" customWidth="1"/>
    <col min="9735" max="9735" width="13.7265625" customWidth="1"/>
    <col min="9982" max="9982" width="7.1796875" customWidth="1"/>
    <col min="9983" max="9983" width="9.1796875" customWidth="1"/>
    <col min="9984" max="9984" width="30.54296875" customWidth="1"/>
    <col min="9985" max="9985" width="36.1796875" customWidth="1"/>
    <col min="9986" max="9987" width="19.54296875" customWidth="1"/>
    <col min="9988" max="9988" width="13.453125" customWidth="1"/>
    <col min="9989" max="9989" width="5.453125" bestFit="1" customWidth="1"/>
    <col min="9990" max="9990" width="6.81640625" customWidth="1"/>
    <col min="9991" max="9991" width="13.7265625" customWidth="1"/>
    <col min="10238" max="10238" width="7.1796875" customWidth="1"/>
    <col min="10239" max="10239" width="9.1796875" customWidth="1"/>
    <col min="10240" max="10240" width="30.54296875" customWidth="1"/>
    <col min="10241" max="10241" width="36.1796875" customWidth="1"/>
    <col min="10242" max="10243" width="19.54296875" customWidth="1"/>
    <col min="10244" max="10244" width="13.453125" customWidth="1"/>
    <col min="10245" max="10245" width="5.453125" bestFit="1" customWidth="1"/>
    <col min="10246" max="10246" width="6.81640625" customWidth="1"/>
    <col min="10247" max="10247" width="13.7265625" customWidth="1"/>
    <col min="10494" max="10494" width="7.1796875" customWidth="1"/>
    <col min="10495" max="10495" width="9.1796875" customWidth="1"/>
    <col min="10496" max="10496" width="30.54296875" customWidth="1"/>
    <col min="10497" max="10497" width="36.1796875" customWidth="1"/>
    <col min="10498" max="10499" width="19.54296875" customWidth="1"/>
    <col min="10500" max="10500" width="13.453125" customWidth="1"/>
    <col min="10501" max="10501" width="5.453125" bestFit="1" customWidth="1"/>
    <col min="10502" max="10502" width="6.81640625" customWidth="1"/>
    <col min="10503" max="10503" width="13.7265625" customWidth="1"/>
    <col min="10750" max="10750" width="7.1796875" customWidth="1"/>
    <col min="10751" max="10751" width="9.1796875" customWidth="1"/>
    <col min="10752" max="10752" width="30.54296875" customWidth="1"/>
    <col min="10753" max="10753" width="36.1796875" customWidth="1"/>
    <col min="10754" max="10755" width="19.54296875" customWidth="1"/>
    <col min="10756" max="10756" width="13.453125" customWidth="1"/>
    <col min="10757" max="10757" width="5.453125" bestFit="1" customWidth="1"/>
    <col min="10758" max="10758" width="6.81640625" customWidth="1"/>
    <col min="10759" max="10759" width="13.7265625" customWidth="1"/>
    <col min="11006" max="11006" width="7.1796875" customWidth="1"/>
    <col min="11007" max="11007" width="9.1796875" customWidth="1"/>
    <col min="11008" max="11008" width="30.54296875" customWidth="1"/>
    <col min="11009" max="11009" width="36.1796875" customWidth="1"/>
    <col min="11010" max="11011" width="19.54296875" customWidth="1"/>
    <col min="11012" max="11012" width="13.453125" customWidth="1"/>
    <col min="11013" max="11013" width="5.453125" bestFit="1" customWidth="1"/>
    <col min="11014" max="11014" width="6.81640625" customWidth="1"/>
    <col min="11015" max="11015" width="13.7265625" customWidth="1"/>
    <col min="11262" max="11262" width="7.1796875" customWidth="1"/>
    <col min="11263" max="11263" width="9.1796875" customWidth="1"/>
    <col min="11264" max="11264" width="30.54296875" customWidth="1"/>
    <col min="11265" max="11265" width="36.1796875" customWidth="1"/>
    <col min="11266" max="11267" width="19.54296875" customWidth="1"/>
    <col min="11268" max="11268" width="13.453125" customWidth="1"/>
    <col min="11269" max="11269" width="5.453125" bestFit="1" customWidth="1"/>
    <col min="11270" max="11270" width="6.81640625" customWidth="1"/>
    <col min="11271" max="11271" width="13.7265625" customWidth="1"/>
    <col min="11518" max="11518" width="7.1796875" customWidth="1"/>
    <col min="11519" max="11519" width="9.1796875" customWidth="1"/>
    <col min="11520" max="11520" width="30.54296875" customWidth="1"/>
    <col min="11521" max="11521" width="36.1796875" customWidth="1"/>
    <col min="11522" max="11523" width="19.54296875" customWidth="1"/>
    <col min="11524" max="11524" width="13.453125" customWidth="1"/>
    <col min="11525" max="11525" width="5.453125" bestFit="1" customWidth="1"/>
    <col min="11526" max="11526" width="6.81640625" customWidth="1"/>
    <col min="11527" max="11527" width="13.7265625" customWidth="1"/>
    <col min="11774" max="11774" width="7.1796875" customWidth="1"/>
    <col min="11775" max="11775" width="9.1796875" customWidth="1"/>
    <col min="11776" max="11776" width="30.54296875" customWidth="1"/>
    <col min="11777" max="11777" width="36.1796875" customWidth="1"/>
    <col min="11778" max="11779" width="19.54296875" customWidth="1"/>
    <col min="11780" max="11780" width="13.453125" customWidth="1"/>
    <col min="11781" max="11781" width="5.453125" bestFit="1" customWidth="1"/>
    <col min="11782" max="11782" width="6.81640625" customWidth="1"/>
    <col min="11783" max="11783" width="13.7265625" customWidth="1"/>
    <col min="12030" max="12030" width="7.1796875" customWidth="1"/>
    <col min="12031" max="12031" width="9.1796875" customWidth="1"/>
    <col min="12032" max="12032" width="30.54296875" customWidth="1"/>
    <col min="12033" max="12033" width="36.1796875" customWidth="1"/>
    <col min="12034" max="12035" width="19.54296875" customWidth="1"/>
    <col min="12036" max="12036" width="13.453125" customWidth="1"/>
    <col min="12037" max="12037" width="5.453125" bestFit="1" customWidth="1"/>
    <col min="12038" max="12038" width="6.81640625" customWidth="1"/>
    <col min="12039" max="12039" width="13.7265625" customWidth="1"/>
    <col min="12286" max="12286" width="7.1796875" customWidth="1"/>
    <col min="12287" max="12287" width="9.1796875" customWidth="1"/>
    <col min="12288" max="12288" width="30.54296875" customWidth="1"/>
    <col min="12289" max="12289" width="36.1796875" customWidth="1"/>
    <col min="12290" max="12291" width="19.54296875" customWidth="1"/>
    <col min="12292" max="12292" width="13.453125" customWidth="1"/>
    <col min="12293" max="12293" width="5.453125" bestFit="1" customWidth="1"/>
    <col min="12294" max="12294" width="6.81640625" customWidth="1"/>
    <col min="12295" max="12295" width="13.7265625" customWidth="1"/>
    <col min="12542" max="12542" width="7.1796875" customWidth="1"/>
    <col min="12543" max="12543" width="9.1796875" customWidth="1"/>
    <col min="12544" max="12544" width="30.54296875" customWidth="1"/>
    <col min="12545" max="12545" width="36.1796875" customWidth="1"/>
    <col min="12546" max="12547" width="19.54296875" customWidth="1"/>
    <col min="12548" max="12548" width="13.453125" customWidth="1"/>
    <col min="12549" max="12549" width="5.453125" bestFit="1" customWidth="1"/>
    <col min="12550" max="12550" width="6.81640625" customWidth="1"/>
    <col min="12551" max="12551" width="13.7265625" customWidth="1"/>
    <col min="12798" max="12798" width="7.1796875" customWidth="1"/>
    <col min="12799" max="12799" width="9.1796875" customWidth="1"/>
    <col min="12800" max="12800" width="30.54296875" customWidth="1"/>
    <col min="12801" max="12801" width="36.1796875" customWidth="1"/>
    <col min="12802" max="12803" width="19.54296875" customWidth="1"/>
    <col min="12804" max="12804" width="13.453125" customWidth="1"/>
    <col min="12805" max="12805" width="5.453125" bestFit="1" customWidth="1"/>
    <col min="12806" max="12806" width="6.81640625" customWidth="1"/>
    <col min="12807" max="12807" width="13.7265625" customWidth="1"/>
    <col min="13054" max="13054" width="7.1796875" customWidth="1"/>
    <col min="13055" max="13055" width="9.1796875" customWidth="1"/>
    <col min="13056" max="13056" width="30.54296875" customWidth="1"/>
    <col min="13057" max="13057" width="36.1796875" customWidth="1"/>
    <col min="13058" max="13059" width="19.54296875" customWidth="1"/>
    <col min="13060" max="13060" width="13.453125" customWidth="1"/>
    <col min="13061" max="13061" width="5.453125" bestFit="1" customWidth="1"/>
    <col min="13062" max="13062" width="6.81640625" customWidth="1"/>
    <col min="13063" max="13063" width="13.7265625" customWidth="1"/>
    <col min="13310" max="13310" width="7.1796875" customWidth="1"/>
    <col min="13311" max="13311" width="9.1796875" customWidth="1"/>
    <col min="13312" max="13312" width="30.54296875" customWidth="1"/>
    <col min="13313" max="13313" width="36.1796875" customWidth="1"/>
    <col min="13314" max="13315" width="19.54296875" customWidth="1"/>
    <col min="13316" max="13316" width="13.453125" customWidth="1"/>
    <col min="13317" max="13317" width="5.453125" bestFit="1" customWidth="1"/>
    <col min="13318" max="13318" width="6.81640625" customWidth="1"/>
    <col min="13319" max="13319" width="13.7265625" customWidth="1"/>
    <col min="13566" max="13566" width="7.1796875" customWidth="1"/>
    <col min="13567" max="13567" width="9.1796875" customWidth="1"/>
    <col min="13568" max="13568" width="30.54296875" customWidth="1"/>
    <col min="13569" max="13569" width="36.1796875" customWidth="1"/>
    <col min="13570" max="13571" width="19.54296875" customWidth="1"/>
    <col min="13572" max="13572" width="13.453125" customWidth="1"/>
    <col min="13573" max="13573" width="5.453125" bestFit="1" customWidth="1"/>
    <col min="13574" max="13574" width="6.81640625" customWidth="1"/>
    <col min="13575" max="13575" width="13.7265625" customWidth="1"/>
    <col min="13822" max="13822" width="7.1796875" customWidth="1"/>
    <col min="13823" max="13823" width="9.1796875" customWidth="1"/>
    <col min="13824" max="13824" width="30.54296875" customWidth="1"/>
    <col min="13825" max="13825" width="36.1796875" customWidth="1"/>
    <col min="13826" max="13827" width="19.54296875" customWidth="1"/>
    <col min="13828" max="13828" width="13.453125" customWidth="1"/>
    <col min="13829" max="13829" width="5.453125" bestFit="1" customWidth="1"/>
    <col min="13830" max="13830" width="6.81640625" customWidth="1"/>
    <col min="13831" max="13831" width="13.7265625" customWidth="1"/>
    <col min="14078" max="14078" width="7.1796875" customWidth="1"/>
    <col min="14079" max="14079" width="9.1796875" customWidth="1"/>
    <col min="14080" max="14080" width="30.54296875" customWidth="1"/>
    <col min="14081" max="14081" width="36.1796875" customWidth="1"/>
    <col min="14082" max="14083" width="19.54296875" customWidth="1"/>
    <col min="14084" max="14084" width="13.453125" customWidth="1"/>
    <col min="14085" max="14085" width="5.453125" bestFit="1" customWidth="1"/>
    <col min="14086" max="14086" width="6.81640625" customWidth="1"/>
    <col min="14087" max="14087" width="13.7265625" customWidth="1"/>
    <col min="14334" max="14334" width="7.1796875" customWidth="1"/>
    <col min="14335" max="14335" width="9.1796875" customWidth="1"/>
    <col min="14336" max="14336" width="30.54296875" customWidth="1"/>
    <col min="14337" max="14337" width="36.1796875" customWidth="1"/>
    <col min="14338" max="14339" width="19.54296875" customWidth="1"/>
    <col min="14340" max="14340" width="13.453125" customWidth="1"/>
    <col min="14341" max="14341" width="5.453125" bestFit="1" customWidth="1"/>
    <col min="14342" max="14342" width="6.81640625" customWidth="1"/>
    <col min="14343" max="14343" width="13.7265625" customWidth="1"/>
    <col min="14590" max="14590" width="7.1796875" customWidth="1"/>
    <col min="14591" max="14591" width="9.1796875" customWidth="1"/>
    <col min="14592" max="14592" width="30.54296875" customWidth="1"/>
    <col min="14593" max="14593" width="36.1796875" customWidth="1"/>
    <col min="14594" max="14595" width="19.54296875" customWidth="1"/>
    <col min="14596" max="14596" width="13.453125" customWidth="1"/>
    <col min="14597" max="14597" width="5.453125" bestFit="1" customWidth="1"/>
    <col min="14598" max="14598" width="6.81640625" customWidth="1"/>
    <col min="14599" max="14599" width="13.7265625" customWidth="1"/>
    <col min="14846" max="14846" width="7.1796875" customWidth="1"/>
    <col min="14847" max="14847" width="9.1796875" customWidth="1"/>
    <col min="14848" max="14848" width="30.54296875" customWidth="1"/>
    <col min="14849" max="14849" width="36.1796875" customWidth="1"/>
    <col min="14850" max="14851" width="19.54296875" customWidth="1"/>
    <col min="14852" max="14852" width="13.453125" customWidth="1"/>
    <col min="14853" max="14853" width="5.453125" bestFit="1" customWidth="1"/>
    <col min="14854" max="14854" width="6.81640625" customWidth="1"/>
    <col min="14855" max="14855" width="13.7265625" customWidth="1"/>
    <col min="15102" max="15102" width="7.1796875" customWidth="1"/>
    <col min="15103" max="15103" width="9.1796875" customWidth="1"/>
    <col min="15104" max="15104" width="30.54296875" customWidth="1"/>
    <col min="15105" max="15105" width="36.1796875" customWidth="1"/>
    <col min="15106" max="15107" width="19.54296875" customWidth="1"/>
    <col min="15108" max="15108" width="13.453125" customWidth="1"/>
    <col min="15109" max="15109" width="5.453125" bestFit="1" customWidth="1"/>
    <col min="15110" max="15110" width="6.81640625" customWidth="1"/>
    <col min="15111" max="15111" width="13.7265625" customWidth="1"/>
    <col min="15358" max="15358" width="7.1796875" customWidth="1"/>
    <col min="15359" max="15359" width="9.1796875" customWidth="1"/>
    <col min="15360" max="15360" width="30.54296875" customWidth="1"/>
    <col min="15361" max="15361" width="36.1796875" customWidth="1"/>
    <col min="15362" max="15363" width="19.54296875" customWidth="1"/>
    <col min="15364" max="15364" width="13.453125" customWidth="1"/>
    <col min="15365" max="15365" width="5.453125" bestFit="1" customWidth="1"/>
    <col min="15366" max="15366" width="6.81640625" customWidth="1"/>
    <col min="15367" max="15367" width="13.7265625" customWidth="1"/>
    <col min="15614" max="15614" width="7.1796875" customWidth="1"/>
    <col min="15615" max="15615" width="9.1796875" customWidth="1"/>
    <col min="15616" max="15616" width="30.54296875" customWidth="1"/>
    <col min="15617" max="15617" width="36.1796875" customWidth="1"/>
    <col min="15618" max="15619" width="19.54296875" customWidth="1"/>
    <col min="15620" max="15620" width="13.453125" customWidth="1"/>
    <col min="15621" max="15621" width="5.453125" bestFit="1" customWidth="1"/>
    <col min="15622" max="15622" width="6.81640625" customWidth="1"/>
    <col min="15623" max="15623" width="13.7265625" customWidth="1"/>
    <col min="15870" max="15870" width="7.1796875" customWidth="1"/>
    <col min="15871" max="15871" width="9.1796875" customWidth="1"/>
    <col min="15872" max="15872" width="30.54296875" customWidth="1"/>
    <col min="15873" max="15873" width="36.1796875" customWidth="1"/>
    <col min="15874" max="15875" width="19.54296875" customWidth="1"/>
    <col min="15876" max="15876" width="13.453125" customWidth="1"/>
    <col min="15877" max="15877" width="5.453125" bestFit="1" customWidth="1"/>
    <col min="15878" max="15878" width="6.81640625" customWidth="1"/>
    <col min="15879" max="15879" width="13.7265625" customWidth="1"/>
    <col min="16126" max="16126" width="7.1796875" customWidth="1"/>
    <col min="16127" max="16127" width="9.1796875" customWidth="1"/>
    <col min="16128" max="16128" width="30.54296875" customWidth="1"/>
    <col min="16129" max="16129" width="36.1796875" customWidth="1"/>
    <col min="16130" max="16131" width="19.54296875" customWidth="1"/>
    <col min="16132" max="16132" width="13.453125" customWidth="1"/>
    <col min="16133" max="16133" width="5.453125" bestFit="1" customWidth="1"/>
    <col min="16134" max="16134" width="6.81640625" customWidth="1"/>
    <col min="16135" max="16135" width="13.7265625" customWidth="1"/>
  </cols>
  <sheetData>
    <row r="1" spans="1:10" x14ac:dyDescent="0.25">
      <c r="J1" t="s">
        <v>905</v>
      </c>
    </row>
    <row r="2" spans="1:10" x14ac:dyDescent="0.25">
      <c r="J2" t="s">
        <v>907</v>
      </c>
    </row>
    <row r="3" spans="1:10" x14ac:dyDescent="0.25">
      <c r="J3" t="s">
        <v>906</v>
      </c>
    </row>
    <row r="4" spans="1:10" x14ac:dyDescent="0.25">
      <c r="J4" t="s">
        <v>908</v>
      </c>
    </row>
    <row r="6" spans="1:10" ht="13" x14ac:dyDescent="0.3">
      <c r="A6" s="90" t="s">
        <v>249</v>
      </c>
      <c r="B6" s="90" t="s">
        <v>729</v>
      </c>
      <c r="C6" s="90" t="s">
        <v>904</v>
      </c>
      <c r="D6" s="90" t="s">
        <v>730</v>
      </c>
      <c r="E6" s="90" t="s">
        <v>731</v>
      </c>
      <c r="F6" s="90" t="s">
        <v>732</v>
      </c>
      <c r="G6" s="90" t="s">
        <v>733</v>
      </c>
      <c r="H6" s="90" t="s">
        <v>2</v>
      </c>
      <c r="I6" s="90" t="s">
        <v>909</v>
      </c>
    </row>
    <row r="7" spans="1:10" x14ac:dyDescent="0.25">
      <c r="A7">
        <v>3</v>
      </c>
      <c r="B7" t="s">
        <v>856</v>
      </c>
      <c r="C7" t="s">
        <v>857</v>
      </c>
      <c r="D7" t="s">
        <v>858</v>
      </c>
      <c r="E7" t="s">
        <v>859</v>
      </c>
      <c r="F7">
        <v>60443</v>
      </c>
      <c r="G7" t="s">
        <v>860</v>
      </c>
      <c r="H7">
        <v>1000</v>
      </c>
    </row>
    <row r="8" spans="1:10" x14ac:dyDescent="0.25">
      <c r="A8">
        <v>3</v>
      </c>
      <c r="B8" t="s">
        <v>856</v>
      </c>
      <c r="C8" t="s">
        <v>861</v>
      </c>
      <c r="D8" t="s">
        <v>862</v>
      </c>
      <c r="E8" t="s">
        <v>737</v>
      </c>
      <c r="F8">
        <v>46517</v>
      </c>
      <c r="G8" t="s">
        <v>863</v>
      </c>
      <c r="H8">
        <v>2000</v>
      </c>
    </row>
    <row r="9" spans="1:10" x14ac:dyDescent="0.25">
      <c r="A9">
        <v>3</v>
      </c>
      <c r="B9" t="s">
        <v>856</v>
      </c>
      <c r="C9" t="s">
        <v>864</v>
      </c>
      <c r="D9" t="s">
        <v>865</v>
      </c>
      <c r="E9" t="s">
        <v>737</v>
      </c>
      <c r="F9">
        <v>46601</v>
      </c>
      <c r="G9" t="s">
        <v>866</v>
      </c>
      <c r="H9">
        <v>3000</v>
      </c>
    </row>
    <row r="10" spans="1:10" x14ac:dyDescent="0.25">
      <c r="A10">
        <v>3</v>
      </c>
      <c r="B10" t="s">
        <v>856</v>
      </c>
      <c r="C10" t="s">
        <v>867</v>
      </c>
      <c r="D10" t="s">
        <v>868</v>
      </c>
      <c r="E10" t="s">
        <v>737</v>
      </c>
      <c r="F10">
        <v>46601</v>
      </c>
      <c r="G10" t="s">
        <v>869</v>
      </c>
      <c r="H10">
        <v>4500</v>
      </c>
    </row>
    <row r="11" spans="1:10" x14ac:dyDescent="0.25">
      <c r="A11">
        <v>3</v>
      </c>
      <c r="B11" t="s">
        <v>856</v>
      </c>
      <c r="C11" t="s">
        <v>870</v>
      </c>
      <c r="D11" t="s">
        <v>871</v>
      </c>
      <c r="E11" t="s">
        <v>737</v>
      </c>
      <c r="F11">
        <v>46616</v>
      </c>
      <c r="G11" t="s">
        <v>872</v>
      </c>
      <c r="H11">
        <v>5455</v>
      </c>
    </row>
    <row r="12" spans="1:10" x14ac:dyDescent="0.25">
      <c r="A12">
        <v>3</v>
      </c>
      <c r="B12" t="s">
        <v>856</v>
      </c>
      <c r="C12" t="s">
        <v>837</v>
      </c>
      <c r="D12" t="s">
        <v>838</v>
      </c>
      <c r="E12" t="s">
        <v>737</v>
      </c>
      <c r="F12">
        <v>46802</v>
      </c>
      <c r="G12" t="s">
        <v>839</v>
      </c>
      <c r="H12">
        <v>33</v>
      </c>
    </row>
    <row r="13" spans="1:10" x14ac:dyDescent="0.25">
      <c r="A13">
        <v>3</v>
      </c>
      <c r="B13" t="s">
        <v>856</v>
      </c>
      <c r="C13" t="s">
        <v>857</v>
      </c>
      <c r="D13" t="s">
        <v>834</v>
      </c>
      <c r="E13" t="s">
        <v>737</v>
      </c>
      <c r="F13">
        <v>46617</v>
      </c>
      <c r="G13" t="s">
        <v>846</v>
      </c>
      <c r="H13">
        <v>33</v>
      </c>
    </row>
    <row r="14" spans="1:10" x14ac:dyDescent="0.25">
      <c r="A14">
        <v>3</v>
      </c>
      <c r="B14" t="s">
        <v>856</v>
      </c>
      <c r="C14" t="s">
        <v>873</v>
      </c>
      <c r="D14" t="s">
        <v>874</v>
      </c>
      <c r="E14" t="s">
        <v>737</v>
      </c>
      <c r="F14">
        <v>46527</v>
      </c>
      <c r="G14" t="s">
        <v>875</v>
      </c>
      <c r="H14">
        <v>456</v>
      </c>
    </row>
    <row r="15" spans="1:10" x14ac:dyDescent="0.25">
      <c r="A15">
        <v>3</v>
      </c>
      <c r="B15" t="s">
        <v>856</v>
      </c>
      <c r="C15" t="s">
        <v>876</v>
      </c>
      <c r="E15" t="s">
        <v>737</v>
      </c>
      <c r="F15">
        <v>46526</v>
      </c>
      <c r="G15" t="s">
        <v>877</v>
      </c>
      <c r="H15">
        <v>321</v>
      </c>
    </row>
    <row r="16" spans="1:10" x14ac:dyDescent="0.25">
      <c r="A16">
        <v>2</v>
      </c>
      <c r="B16" t="s">
        <v>819</v>
      </c>
      <c r="C16" t="s">
        <v>744</v>
      </c>
      <c r="D16" t="s">
        <v>820</v>
      </c>
      <c r="E16" t="s">
        <v>737</v>
      </c>
      <c r="F16">
        <v>47322</v>
      </c>
      <c r="G16" t="s">
        <v>821</v>
      </c>
      <c r="H16">
        <v>5678</v>
      </c>
    </row>
    <row r="17" spans="1:8" x14ac:dyDescent="0.25">
      <c r="A17">
        <v>3</v>
      </c>
      <c r="B17" t="s">
        <v>878</v>
      </c>
      <c r="C17" t="s">
        <v>857</v>
      </c>
      <c r="D17" t="s">
        <v>858</v>
      </c>
      <c r="E17" t="s">
        <v>859</v>
      </c>
      <c r="F17">
        <v>60443</v>
      </c>
      <c r="G17" t="s">
        <v>860</v>
      </c>
      <c r="H17">
        <v>433</v>
      </c>
    </row>
    <row r="18" spans="1:8" x14ac:dyDescent="0.25">
      <c r="A18">
        <v>3</v>
      </c>
      <c r="B18" t="s">
        <v>878</v>
      </c>
      <c r="C18" t="s">
        <v>879</v>
      </c>
      <c r="D18" t="s">
        <v>880</v>
      </c>
      <c r="E18" t="s">
        <v>737</v>
      </c>
      <c r="F18">
        <v>46563</v>
      </c>
      <c r="G18" t="s">
        <v>881</v>
      </c>
      <c r="H18">
        <v>123</v>
      </c>
    </row>
    <row r="19" spans="1:8" x14ac:dyDescent="0.25">
      <c r="A19">
        <v>3</v>
      </c>
      <c r="B19" t="s">
        <v>878</v>
      </c>
      <c r="C19" t="s">
        <v>882</v>
      </c>
      <c r="D19" t="s">
        <v>883</v>
      </c>
      <c r="E19" t="s">
        <v>737</v>
      </c>
      <c r="F19">
        <v>46802</v>
      </c>
      <c r="G19" t="s">
        <v>884</v>
      </c>
      <c r="H19">
        <v>333</v>
      </c>
    </row>
    <row r="20" spans="1:8" x14ac:dyDescent="0.25">
      <c r="A20">
        <v>3</v>
      </c>
      <c r="B20" t="s">
        <v>878</v>
      </c>
      <c r="C20" t="s">
        <v>885</v>
      </c>
      <c r="D20" t="s">
        <v>865</v>
      </c>
      <c r="E20" t="s">
        <v>737</v>
      </c>
      <c r="F20">
        <v>46601</v>
      </c>
      <c r="G20" t="s">
        <v>866</v>
      </c>
      <c r="H20">
        <v>444</v>
      </c>
    </row>
    <row r="21" spans="1:8" x14ac:dyDescent="0.25">
      <c r="A21">
        <v>3</v>
      </c>
      <c r="B21" t="s">
        <v>878</v>
      </c>
      <c r="C21" t="s">
        <v>837</v>
      </c>
      <c r="D21" t="s">
        <v>838</v>
      </c>
      <c r="E21" t="s">
        <v>737</v>
      </c>
      <c r="F21">
        <v>46802</v>
      </c>
      <c r="G21" t="s">
        <v>839</v>
      </c>
      <c r="H21">
        <v>8888</v>
      </c>
    </row>
    <row r="22" spans="1:8" x14ac:dyDescent="0.25">
      <c r="A22">
        <v>3</v>
      </c>
      <c r="B22" t="s">
        <v>878</v>
      </c>
      <c r="C22" t="s">
        <v>886</v>
      </c>
      <c r="D22" t="s">
        <v>887</v>
      </c>
      <c r="E22" t="s">
        <v>737</v>
      </c>
      <c r="F22">
        <v>46581</v>
      </c>
      <c r="G22" t="s">
        <v>888</v>
      </c>
      <c r="H22">
        <v>7665</v>
      </c>
    </row>
    <row r="23" spans="1:8" x14ac:dyDescent="0.25">
      <c r="A23">
        <v>1</v>
      </c>
      <c r="B23" t="s">
        <v>734</v>
      </c>
      <c r="C23" t="s">
        <v>735</v>
      </c>
      <c r="D23" t="s">
        <v>736</v>
      </c>
      <c r="E23" t="s">
        <v>737</v>
      </c>
      <c r="F23">
        <v>46409</v>
      </c>
      <c r="G23" t="s">
        <v>738</v>
      </c>
      <c r="H23">
        <v>432</v>
      </c>
    </row>
    <row r="24" spans="1:8" x14ac:dyDescent="0.25">
      <c r="A24">
        <v>1</v>
      </c>
      <c r="B24" t="s">
        <v>734</v>
      </c>
      <c r="C24" t="s">
        <v>739</v>
      </c>
      <c r="D24" t="s">
        <v>740</v>
      </c>
      <c r="E24" t="s">
        <v>737</v>
      </c>
      <c r="F24">
        <v>46375</v>
      </c>
      <c r="G24" t="s">
        <v>741</v>
      </c>
      <c r="H24">
        <v>456</v>
      </c>
    </row>
    <row r="25" spans="1:8" x14ac:dyDescent="0.25">
      <c r="A25">
        <v>1</v>
      </c>
      <c r="B25" t="s">
        <v>734</v>
      </c>
      <c r="C25" t="s">
        <v>857</v>
      </c>
      <c r="D25" t="s">
        <v>742</v>
      </c>
      <c r="E25" t="s">
        <v>737</v>
      </c>
      <c r="F25">
        <v>46383</v>
      </c>
      <c r="G25" t="s">
        <v>743</v>
      </c>
      <c r="H25">
        <v>789</v>
      </c>
    </row>
    <row r="26" spans="1:8" x14ac:dyDescent="0.25">
      <c r="A26">
        <v>1</v>
      </c>
      <c r="B26" t="s">
        <v>734</v>
      </c>
      <c r="C26" t="s">
        <v>744</v>
      </c>
      <c r="D26" t="s">
        <v>745</v>
      </c>
      <c r="E26" t="s">
        <v>737</v>
      </c>
      <c r="F26">
        <v>46322</v>
      </c>
      <c r="G26" t="s">
        <v>746</v>
      </c>
      <c r="H26">
        <v>976</v>
      </c>
    </row>
    <row r="27" spans="1:8" x14ac:dyDescent="0.25">
      <c r="A27">
        <v>1</v>
      </c>
      <c r="B27" t="s">
        <v>734</v>
      </c>
      <c r="C27" t="s">
        <v>747</v>
      </c>
      <c r="D27" t="s">
        <v>748</v>
      </c>
      <c r="E27" t="s">
        <v>737</v>
      </c>
      <c r="F27">
        <v>46402</v>
      </c>
      <c r="G27" t="s">
        <v>749</v>
      </c>
      <c r="H27">
        <v>333</v>
      </c>
    </row>
    <row r="28" spans="1:8" x14ac:dyDescent="0.25">
      <c r="A28">
        <v>1</v>
      </c>
      <c r="B28" t="s">
        <v>734</v>
      </c>
      <c r="C28" t="s">
        <v>750</v>
      </c>
      <c r="D28" t="s">
        <v>751</v>
      </c>
      <c r="E28" t="s">
        <v>737</v>
      </c>
      <c r="F28">
        <v>46324</v>
      </c>
      <c r="G28" t="s">
        <v>752</v>
      </c>
      <c r="H28">
        <v>233</v>
      </c>
    </row>
    <row r="29" spans="1:8" x14ac:dyDescent="0.25">
      <c r="A29">
        <v>1</v>
      </c>
      <c r="B29" t="s">
        <v>734</v>
      </c>
      <c r="C29" t="s">
        <v>753</v>
      </c>
      <c r="D29" t="s">
        <v>754</v>
      </c>
      <c r="E29" t="s">
        <v>737</v>
      </c>
      <c r="F29">
        <v>46406</v>
      </c>
      <c r="G29" t="s">
        <v>755</v>
      </c>
      <c r="H29">
        <v>234</v>
      </c>
    </row>
    <row r="30" spans="1:8" x14ac:dyDescent="0.25">
      <c r="A30">
        <v>1</v>
      </c>
      <c r="B30" t="s">
        <v>734</v>
      </c>
      <c r="C30" t="s">
        <v>756</v>
      </c>
      <c r="D30" t="s">
        <v>757</v>
      </c>
      <c r="E30" t="s">
        <v>737</v>
      </c>
      <c r="F30">
        <v>46805</v>
      </c>
      <c r="G30" t="s">
        <v>758</v>
      </c>
      <c r="H30">
        <v>4444</v>
      </c>
    </row>
    <row r="31" spans="1:8" x14ac:dyDescent="0.25">
      <c r="A31">
        <v>1</v>
      </c>
      <c r="B31" t="s">
        <v>734</v>
      </c>
      <c r="C31" t="s">
        <v>759</v>
      </c>
      <c r="D31" t="s">
        <v>760</v>
      </c>
      <c r="E31" t="s">
        <v>737</v>
      </c>
      <c r="F31">
        <v>46410</v>
      </c>
      <c r="G31" t="s">
        <v>761</v>
      </c>
      <c r="H31">
        <v>333</v>
      </c>
    </row>
    <row r="32" spans="1:8" x14ac:dyDescent="0.25">
      <c r="A32">
        <v>1</v>
      </c>
      <c r="B32" t="s">
        <v>734</v>
      </c>
      <c r="C32" t="s">
        <v>762</v>
      </c>
      <c r="D32" t="s">
        <v>763</v>
      </c>
      <c r="E32" t="s">
        <v>737</v>
      </c>
      <c r="F32">
        <v>46408</v>
      </c>
      <c r="G32" t="s">
        <v>764</v>
      </c>
      <c r="H32">
        <v>454</v>
      </c>
    </row>
    <row r="33" spans="1:8" x14ac:dyDescent="0.25">
      <c r="A33">
        <v>1</v>
      </c>
      <c r="B33" t="s">
        <v>734</v>
      </c>
      <c r="C33" t="s">
        <v>765</v>
      </c>
      <c r="D33" t="s">
        <v>766</v>
      </c>
      <c r="E33" t="s">
        <v>737</v>
      </c>
      <c r="F33">
        <v>46601</v>
      </c>
      <c r="G33" t="s">
        <v>767</v>
      </c>
      <c r="H33">
        <v>45</v>
      </c>
    </row>
    <row r="34" spans="1:8" x14ac:dyDescent="0.25">
      <c r="A34">
        <v>1</v>
      </c>
      <c r="B34" t="s">
        <v>734</v>
      </c>
      <c r="C34" t="s">
        <v>768</v>
      </c>
      <c r="D34" t="s">
        <v>769</v>
      </c>
      <c r="E34" t="s">
        <v>737</v>
      </c>
      <c r="F34">
        <v>46307</v>
      </c>
      <c r="G34" t="s">
        <v>770</v>
      </c>
      <c r="H34">
        <v>8</v>
      </c>
    </row>
    <row r="35" spans="1:8" x14ac:dyDescent="0.25">
      <c r="A35">
        <v>1</v>
      </c>
      <c r="B35" t="s">
        <v>734</v>
      </c>
      <c r="C35" t="s">
        <v>771</v>
      </c>
      <c r="D35" t="s">
        <v>772</v>
      </c>
      <c r="E35" t="s">
        <v>737</v>
      </c>
      <c r="F35">
        <v>46322</v>
      </c>
      <c r="G35" t="s">
        <v>773</v>
      </c>
      <c r="H35">
        <v>8111</v>
      </c>
    </row>
    <row r="36" spans="1:8" x14ac:dyDescent="0.25">
      <c r="A36">
        <v>1</v>
      </c>
      <c r="B36" t="s">
        <v>734</v>
      </c>
      <c r="C36" t="s">
        <v>774</v>
      </c>
      <c r="D36" t="s">
        <v>775</v>
      </c>
      <c r="E36" t="s">
        <v>737</v>
      </c>
      <c r="F36">
        <v>46407</v>
      </c>
      <c r="G36" t="s">
        <v>776</v>
      </c>
      <c r="H36">
        <v>3334</v>
      </c>
    </row>
    <row r="37" spans="1:8" x14ac:dyDescent="0.25">
      <c r="A37">
        <v>1</v>
      </c>
      <c r="B37" t="s">
        <v>734</v>
      </c>
      <c r="C37" t="s">
        <v>777</v>
      </c>
      <c r="E37" t="s">
        <v>737</v>
      </c>
      <c r="F37">
        <v>46410</v>
      </c>
      <c r="G37" t="s">
        <v>778</v>
      </c>
      <c r="H37">
        <v>33</v>
      </c>
    </row>
    <row r="38" spans="1:8" x14ac:dyDescent="0.25">
      <c r="A38">
        <v>1</v>
      </c>
      <c r="B38" t="s">
        <v>734</v>
      </c>
      <c r="C38" t="s">
        <v>779</v>
      </c>
      <c r="D38" t="s">
        <v>780</v>
      </c>
      <c r="E38" t="s">
        <v>781</v>
      </c>
      <c r="F38">
        <v>43215</v>
      </c>
      <c r="G38" t="s">
        <v>782</v>
      </c>
      <c r="H38">
        <v>4444</v>
      </c>
    </row>
    <row r="39" spans="1:8" x14ac:dyDescent="0.25">
      <c r="A39">
        <v>1</v>
      </c>
      <c r="B39" t="s">
        <v>734</v>
      </c>
      <c r="C39" t="s">
        <v>783</v>
      </c>
      <c r="D39" t="s">
        <v>784</v>
      </c>
      <c r="E39" t="s">
        <v>737</v>
      </c>
      <c r="F39">
        <v>46411</v>
      </c>
      <c r="G39" t="s">
        <v>785</v>
      </c>
      <c r="H39">
        <v>5445</v>
      </c>
    </row>
    <row r="40" spans="1:8" x14ac:dyDescent="0.25">
      <c r="A40">
        <v>1</v>
      </c>
      <c r="B40" t="s">
        <v>734</v>
      </c>
      <c r="C40" t="s">
        <v>786</v>
      </c>
      <c r="D40" t="s">
        <v>787</v>
      </c>
      <c r="E40" t="s">
        <v>737</v>
      </c>
      <c r="F40">
        <v>46311</v>
      </c>
      <c r="G40" t="s">
        <v>788</v>
      </c>
      <c r="H40">
        <v>2232</v>
      </c>
    </row>
    <row r="41" spans="1:8" x14ac:dyDescent="0.25">
      <c r="A41">
        <v>1</v>
      </c>
      <c r="B41" t="s">
        <v>734</v>
      </c>
      <c r="C41" t="s">
        <v>789</v>
      </c>
      <c r="D41" t="s">
        <v>790</v>
      </c>
      <c r="E41" t="s">
        <v>737</v>
      </c>
      <c r="F41">
        <v>46409</v>
      </c>
      <c r="G41" t="s">
        <v>791</v>
      </c>
      <c r="H41">
        <v>5556</v>
      </c>
    </row>
    <row r="42" spans="1:8" x14ac:dyDescent="0.25">
      <c r="A42">
        <v>1</v>
      </c>
      <c r="B42" t="s">
        <v>734</v>
      </c>
      <c r="C42" t="s">
        <v>792</v>
      </c>
      <c r="D42" t="s">
        <v>793</v>
      </c>
      <c r="E42" t="s">
        <v>737</v>
      </c>
      <c r="F42">
        <v>46410</v>
      </c>
      <c r="G42" t="s">
        <v>794</v>
      </c>
      <c r="H42">
        <v>233</v>
      </c>
    </row>
    <row r="43" spans="1:8" x14ac:dyDescent="0.25">
      <c r="A43">
        <v>1</v>
      </c>
      <c r="B43" t="s">
        <v>734</v>
      </c>
      <c r="C43" t="s">
        <v>795</v>
      </c>
      <c r="D43" t="s">
        <v>796</v>
      </c>
      <c r="E43" t="s">
        <v>737</v>
      </c>
      <c r="F43">
        <v>46410</v>
      </c>
      <c r="G43" t="s">
        <v>797</v>
      </c>
      <c r="H43">
        <v>45</v>
      </c>
    </row>
    <row r="44" spans="1:8" x14ac:dyDescent="0.25">
      <c r="A44">
        <v>1</v>
      </c>
      <c r="B44" t="s">
        <v>734</v>
      </c>
      <c r="C44" t="s">
        <v>798</v>
      </c>
      <c r="D44" t="s">
        <v>799</v>
      </c>
      <c r="E44" t="s">
        <v>737</v>
      </c>
      <c r="F44">
        <v>46410</v>
      </c>
      <c r="G44" t="s">
        <v>800</v>
      </c>
      <c r="H44">
        <v>988</v>
      </c>
    </row>
    <row r="45" spans="1:8" x14ac:dyDescent="0.25">
      <c r="A45">
        <v>1</v>
      </c>
      <c r="B45" t="s">
        <v>734</v>
      </c>
      <c r="C45" t="s">
        <v>801</v>
      </c>
      <c r="D45" t="s">
        <v>802</v>
      </c>
      <c r="E45" t="s">
        <v>737</v>
      </c>
      <c r="F45">
        <v>46312</v>
      </c>
      <c r="G45" t="s">
        <v>803</v>
      </c>
      <c r="H45">
        <v>655</v>
      </c>
    </row>
    <row r="46" spans="1:8" x14ac:dyDescent="0.25">
      <c r="A46">
        <v>1</v>
      </c>
      <c r="B46" t="s">
        <v>734</v>
      </c>
      <c r="C46" t="s">
        <v>804</v>
      </c>
      <c r="D46" t="s">
        <v>805</v>
      </c>
      <c r="E46" t="s">
        <v>737</v>
      </c>
      <c r="F46">
        <v>46410</v>
      </c>
      <c r="G46" t="s">
        <v>806</v>
      </c>
      <c r="H46">
        <v>4455</v>
      </c>
    </row>
    <row r="47" spans="1:8" x14ac:dyDescent="0.25">
      <c r="A47">
        <v>1</v>
      </c>
      <c r="B47" t="s">
        <v>734</v>
      </c>
      <c r="C47" t="s">
        <v>807</v>
      </c>
      <c r="D47" t="s">
        <v>808</v>
      </c>
      <c r="E47" t="s">
        <v>737</v>
      </c>
      <c r="F47">
        <v>47404</v>
      </c>
      <c r="G47" t="s">
        <v>809</v>
      </c>
      <c r="H47">
        <v>5790</v>
      </c>
    </row>
    <row r="48" spans="1:8" x14ac:dyDescent="0.25">
      <c r="A48">
        <v>1</v>
      </c>
      <c r="B48" t="s">
        <v>734</v>
      </c>
      <c r="C48" t="s">
        <v>810</v>
      </c>
      <c r="D48" t="s">
        <v>811</v>
      </c>
      <c r="E48" t="s">
        <v>737</v>
      </c>
      <c r="F48">
        <v>46312</v>
      </c>
      <c r="G48" t="s">
        <v>812</v>
      </c>
      <c r="H48">
        <v>6443</v>
      </c>
    </row>
    <row r="49" spans="1:8" x14ac:dyDescent="0.25">
      <c r="A49">
        <v>1</v>
      </c>
      <c r="B49" t="s">
        <v>734</v>
      </c>
      <c r="C49" t="s">
        <v>813</v>
      </c>
      <c r="D49" t="s">
        <v>814</v>
      </c>
      <c r="E49" t="s">
        <v>737</v>
      </c>
      <c r="F49">
        <v>46404</v>
      </c>
      <c r="G49" t="s">
        <v>815</v>
      </c>
      <c r="H49">
        <v>24</v>
      </c>
    </row>
    <row r="50" spans="1:8" x14ac:dyDescent="0.25">
      <c r="A50">
        <v>1</v>
      </c>
      <c r="B50" t="s">
        <v>734</v>
      </c>
      <c r="C50" t="s">
        <v>816</v>
      </c>
      <c r="D50" t="s">
        <v>817</v>
      </c>
      <c r="E50" t="s">
        <v>737</v>
      </c>
      <c r="F50">
        <v>46410</v>
      </c>
      <c r="G50" t="s">
        <v>818</v>
      </c>
      <c r="H50">
        <v>244</v>
      </c>
    </row>
    <row r="51" spans="1:8" x14ac:dyDescent="0.25">
      <c r="A51">
        <v>2</v>
      </c>
      <c r="B51" t="s">
        <v>822</v>
      </c>
      <c r="C51" t="s">
        <v>823</v>
      </c>
      <c r="D51" t="s">
        <v>742</v>
      </c>
      <c r="E51" t="s">
        <v>737</v>
      </c>
      <c r="F51">
        <v>46383</v>
      </c>
      <c r="G51" t="s">
        <v>743</v>
      </c>
      <c r="H51">
        <v>434</v>
      </c>
    </row>
    <row r="52" spans="1:8" x14ac:dyDescent="0.25">
      <c r="A52">
        <v>2</v>
      </c>
      <c r="B52" t="s">
        <v>822</v>
      </c>
      <c r="C52" t="s">
        <v>824</v>
      </c>
      <c r="D52" t="s">
        <v>825</v>
      </c>
      <c r="E52" t="s">
        <v>737</v>
      </c>
      <c r="F52">
        <v>46383</v>
      </c>
      <c r="G52" t="s">
        <v>826</v>
      </c>
      <c r="H52">
        <v>4212</v>
      </c>
    </row>
    <row r="53" spans="1:8" x14ac:dyDescent="0.25">
      <c r="A53">
        <v>2</v>
      </c>
      <c r="B53" t="s">
        <v>822</v>
      </c>
      <c r="C53" t="s">
        <v>827</v>
      </c>
      <c r="D53" t="s">
        <v>828</v>
      </c>
      <c r="E53" t="s">
        <v>737</v>
      </c>
      <c r="F53">
        <v>46360</v>
      </c>
      <c r="G53" t="s">
        <v>829</v>
      </c>
      <c r="H53">
        <v>2332</v>
      </c>
    </row>
    <row r="54" spans="1:8" x14ac:dyDescent="0.25">
      <c r="A54">
        <v>2</v>
      </c>
      <c r="B54" t="s">
        <v>822</v>
      </c>
      <c r="C54" t="s">
        <v>830</v>
      </c>
      <c r="D54" t="s">
        <v>831</v>
      </c>
      <c r="E54" t="s">
        <v>737</v>
      </c>
      <c r="F54">
        <v>46350</v>
      </c>
      <c r="G54" t="s">
        <v>832</v>
      </c>
      <c r="H54">
        <v>444</v>
      </c>
    </row>
    <row r="55" spans="1:8" x14ac:dyDescent="0.25">
      <c r="A55">
        <v>2</v>
      </c>
      <c r="B55" t="s">
        <v>822</v>
      </c>
      <c r="C55" t="s">
        <v>833</v>
      </c>
      <c r="D55" t="s">
        <v>834</v>
      </c>
      <c r="E55" t="s">
        <v>737</v>
      </c>
      <c r="F55">
        <v>46624</v>
      </c>
      <c r="G55" t="s">
        <v>835</v>
      </c>
      <c r="H55">
        <v>333</v>
      </c>
    </row>
    <row r="56" spans="1:8" x14ac:dyDescent="0.25">
      <c r="A56">
        <v>3</v>
      </c>
      <c r="B56" t="s">
        <v>889</v>
      </c>
      <c r="C56" t="s">
        <v>879</v>
      </c>
      <c r="D56" t="s">
        <v>880</v>
      </c>
      <c r="E56" t="s">
        <v>737</v>
      </c>
      <c r="F56">
        <v>46563</v>
      </c>
      <c r="G56" t="s">
        <v>881</v>
      </c>
      <c r="H56">
        <v>222</v>
      </c>
    </row>
    <row r="57" spans="1:8" x14ac:dyDescent="0.25">
      <c r="A57">
        <v>3</v>
      </c>
      <c r="B57" t="s">
        <v>889</v>
      </c>
      <c r="C57" t="s">
        <v>890</v>
      </c>
      <c r="D57" t="s">
        <v>891</v>
      </c>
      <c r="E57" t="s">
        <v>737</v>
      </c>
      <c r="F57">
        <v>46563</v>
      </c>
      <c r="G57" t="s">
        <v>892</v>
      </c>
      <c r="H57">
        <v>333</v>
      </c>
    </row>
    <row r="58" spans="1:8" x14ac:dyDescent="0.25">
      <c r="A58">
        <v>3</v>
      </c>
      <c r="B58" t="s">
        <v>889</v>
      </c>
      <c r="C58" t="s">
        <v>823</v>
      </c>
      <c r="D58" t="s">
        <v>742</v>
      </c>
      <c r="E58" t="s">
        <v>737</v>
      </c>
      <c r="F58">
        <v>46383</v>
      </c>
      <c r="G58" t="s">
        <v>743</v>
      </c>
      <c r="H58">
        <v>657</v>
      </c>
    </row>
    <row r="59" spans="1:8" x14ac:dyDescent="0.25">
      <c r="A59">
        <v>3</v>
      </c>
      <c r="B59" t="s">
        <v>889</v>
      </c>
      <c r="C59" t="s">
        <v>886</v>
      </c>
      <c r="D59" t="s">
        <v>887</v>
      </c>
      <c r="E59" t="s">
        <v>737</v>
      </c>
      <c r="F59">
        <v>46581</v>
      </c>
      <c r="G59" t="s">
        <v>888</v>
      </c>
      <c r="H59">
        <v>8</v>
      </c>
    </row>
    <row r="60" spans="1:8" x14ac:dyDescent="0.25">
      <c r="A60">
        <v>2</v>
      </c>
      <c r="B60" t="s">
        <v>836</v>
      </c>
      <c r="C60" t="s">
        <v>824</v>
      </c>
      <c r="D60" t="s">
        <v>825</v>
      </c>
      <c r="E60" t="s">
        <v>737</v>
      </c>
      <c r="F60">
        <v>46383</v>
      </c>
      <c r="G60" t="s">
        <v>826</v>
      </c>
      <c r="H60">
        <v>7554</v>
      </c>
    </row>
    <row r="61" spans="1:8" x14ac:dyDescent="0.25">
      <c r="A61">
        <v>2</v>
      </c>
      <c r="B61" t="s">
        <v>836</v>
      </c>
      <c r="C61" t="s">
        <v>837</v>
      </c>
      <c r="D61" t="s">
        <v>838</v>
      </c>
      <c r="E61" t="s">
        <v>737</v>
      </c>
      <c r="F61">
        <v>46802</v>
      </c>
      <c r="G61" t="s">
        <v>839</v>
      </c>
      <c r="H61">
        <v>344</v>
      </c>
    </row>
    <row r="62" spans="1:8" x14ac:dyDescent="0.25">
      <c r="A62">
        <v>2</v>
      </c>
      <c r="B62" t="s">
        <v>836</v>
      </c>
      <c r="C62" t="s">
        <v>840</v>
      </c>
      <c r="D62" t="s">
        <v>841</v>
      </c>
      <c r="E62" t="s">
        <v>737</v>
      </c>
      <c r="F62">
        <v>46350</v>
      </c>
      <c r="G62" t="s">
        <v>842</v>
      </c>
      <c r="H62">
        <v>334</v>
      </c>
    </row>
    <row r="63" spans="1:8" x14ac:dyDescent="0.25">
      <c r="A63">
        <v>2</v>
      </c>
      <c r="B63" t="s">
        <v>843</v>
      </c>
      <c r="C63" t="s">
        <v>844</v>
      </c>
      <c r="D63" t="s">
        <v>742</v>
      </c>
      <c r="E63" t="s">
        <v>737</v>
      </c>
      <c r="F63">
        <v>46383</v>
      </c>
      <c r="G63" t="s">
        <v>743</v>
      </c>
      <c r="H63">
        <v>124</v>
      </c>
    </row>
    <row r="64" spans="1:8" x14ac:dyDescent="0.25">
      <c r="A64">
        <v>2</v>
      </c>
      <c r="B64" t="s">
        <v>843</v>
      </c>
      <c r="C64" t="s">
        <v>824</v>
      </c>
      <c r="D64" t="s">
        <v>825</v>
      </c>
      <c r="E64" t="s">
        <v>737</v>
      </c>
      <c r="F64">
        <v>46383</v>
      </c>
      <c r="G64" t="s">
        <v>826</v>
      </c>
      <c r="H64">
        <v>543</v>
      </c>
    </row>
    <row r="65" spans="1:8" x14ac:dyDescent="0.25">
      <c r="A65">
        <v>2</v>
      </c>
      <c r="B65" t="s">
        <v>843</v>
      </c>
      <c r="C65" t="s">
        <v>744</v>
      </c>
      <c r="D65" t="s">
        <v>820</v>
      </c>
      <c r="E65" t="s">
        <v>737</v>
      </c>
      <c r="F65">
        <v>46322</v>
      </c>
      <c r="G65" t="s">
        <v>845</v>
      </c>
      <c r="H65">
        <v>789</v>
      </c>
    </row>
    <row r="66" spans="1:8" x14ac:dyDescent="0.25">
      <c r="A66">
        <v>2</v>
      </c>
      <c r="B66" t="s">
        <v>843</v>
      </c>
      <c r="C66" t="s">
        <v>833</v>
      </c>
      <c r="D66" t="s">
        <v>834</v>
      </c>
      <c r="E66" t="s">
        <v>737</v>
      </c>
      <c r="F66">
        <v>46624</v>
      </c>
      <c r="G66" t="s">
        <v>846</v>
      </c>
      <c r="H66">
        <v>8777</v>
      </c>
    </row>
    <row r="67" spans="1:8" x14ac:dyDescent="0.25">
      <c r="A67">
        <v>2</v>
      </c>
      <c r="B67" t="s">
        <v>843</v>
      </c>
      <c r="C67" t="s">
        <v>847</v>
      </c>
      <c r="D67" t="s">
        <v>848</v>
      </c>
      <c r="E67" t="s">
        <v>737</v>
      </c>
      <c r="F67">
        <v>46250</v>
      </c>
      <c r="G67" t="s">
        <v>849</v>
      </c>
      <c r="H67">
        <v>656</v>
      </c>
    </row>
    <row r="68" spans="1:8" x14ac:dyDescent="0.25">
      <c r="A68">
        <v>2</v>
      </c>
      <c r="B68" t="s">
        <v>843</v>
      </c>
      <c r="C68" t="s">
        <v>850</v>
      </c>
      <c r="D68" t="s">
        <v>851</v>
      </c>
      <c r="E68" t="s">
        <v>737</v>
      </c>
      <c r="F68">
        <v>46483</v>
      </c>
      <c r="G68" t="s">
        <v>852</v>
      </c>
      <c r="H68">
        <v>457</v>
      </c>
    </row>
    <row r="69" spans="1:8" x14ac:dyDescent="0.25">
      <c r="A69">
        <v>2</v>
      </c>
      <c r="B69" t="s">
        <v>843</v>
      </c>
      <c r="C69" t="s">
        <v>853</v>
      </c>
      <c r="D69" t="s">
        <v>854</v>
      </c>
      <c r="E69" t="s">
        <v>737</v>
      </c>
      <c r="F69">
        <v>46383</v>
      </c>
      <c r="G69" t="s">
        <v>855</v>
      </c>
      <c r="H69">
        <v>90</v>
      </c>
    </row>
    <row r="70" spans="1:8" x14ac:dyDescent="0.25">
      <c r="A70">
        <v>3</v>
      </c>
      <c r="B70" t="s">
        <v>893</v>
      </c>
      <c r="C70" t="s">
        <v>744</v>
      </c>
      <c r="D70" t="s">
        <v>820</v>
      </c>
      <c r="E70" t="s">
        <v>737</v>
      </c>
      <c r="F70">
        <v>46322</v>
      </c>
      <c r="G70" t="s">
        <v>845</v>
      </c>
      <c r="H70">
        <v>756</v>
      </c>
    </row>
    <row r="71" spans="1:8" x14ac:dyDescent="0.25">
      <c r="A71">
        <v>3</v>
      </c>
      <c r="B71" t="s">
        <v>893</v>
      </c>
      <c r="C71" t="s">
        <v>894</v>
      </c>
      <c r="D71" t="s">
        <v>895</v>
      </c>
      <c r="E71" t="s">
        <v>737</v>
      </c>
      <c r="F71">
        <v>46544</v>
      </c>
      <c r="G71" t="s">
        <v>896</v>
      </c>
      <c r="H71">
        <v>4343</v>
      </c>
    </row>
    <row r="72" spans="1:8" x14ac:dyDescent="0.25">
      <c r="A72">
        <v>3</v>
      </c>
      <c r="B72" t="s">
        <v>893</v>
      </c>
      <c r="C72" t="s">
        <v>897</v>
      </c>
      <c r="D72" t="s">
        <v>868</v>
      </c>
      <c r="E72" t="s">
        <v>737</v>
      </c>
      <c r="F72">
        <v>46601</v>
      </c>
      <c r="G72" t="s">
        <v>869</v>
      </c>
      <c r="H72">
        <v>343</v>
      </c>
    </row>
    <row r="73" spans="1:8" x14ac:dyDescent="0.25">
      <c r="A73">
        <v>3</v>
      </c>
      <c r="B73" t="s">
        <v>893</v>
      </c>
      <c r="C73" t="s">
        <v>898</v>
      </c>
      <c r="D73" t="s">
        <v>899</v>
      </c>
      <c r="E73" t="s">
        <v>737</v>
      </c>
      <c r="F73">
        <v>46544</v>
      </c>
      <c r="G73" t="s">
        <v>900</v>
      </c>
      <c r="H73">
        <v>344</v>
      </c>
    </row>
    <row r="74" spans="1:8" x14ac:dyDescent="0.25">
      <c r="A74">
        <v>3</v>
      </c>
      <c r="B74" t="s">
        <v>893</v>
      </c>
      <c r="C74" t="s">
        <v>901</v>
      </c>
      <c r="D74" t="s">
        <v>902</v>
      </c>
      <c r="E74" t="s">
        <v>737</v>
      </c>
      <c r="F74">
        <v>46805</v>
      </c>
      <c r="G74" t="s">
        <v>903</v>
      </c>
      <c r="H74">
        <v>6665</v>
      </c>
    </row>
  </sheetData>
  <sortState xmlns:xlrd2="http://schemas.microsoft.com/office/spreadsheetml/2017/richdata2" ref="A7:G74">
    <sortCondition ref="B13"/>
  </sortState>
  <pageMargins left="0.75" right="0.75" top="1" bottom="1" header="0.5" footer="0.5"/>
  <pageSetup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0A6430-46DF-4747-B1E1-8D51C5D4873C}">
  <dimension ref="A1:F25"/>
  <sheetViews>
    <sheetView workbookViewId="0">
      <selection activeCell="G9" sqref="G9"/>
    </sheetView>
  </sheetViews>
  <sheetFormatPr defaultRowHeight="12.5" x14ac:dyDescent="0.25"/>
  <cols>
    <col min="1" max="1" width="11.54296875" bestFit="1" customWidth="1"/>
    <col min="2" max="6" width="12.1796875" bestFit="1" customWidth="1"/>
  </cols>
  <sheetData>
    <row r="1" spans="1:6" ht="15.5" x14ac:dyDescent="0.35">
      <c r="A1" s="93" t="s">
        <v>917</v>
      </c>
      <c r="B1" s="93"/>
      <c r="C1" s="93"/>
      <c r="D1" s="93"/>
    </row>
    <row r="2" spans="1:6" ht="15.5" x14ac:dyDescent="0.35">
      <c r="A2" s="93" t="s">
        <v>220</v>
      </c>
      <c r="B2" s="93"/>
      <c r="C2" s="93"/>
      <c r="D2" s="93"/>
    </row>
    <row r="4" spans="1:6" ht="13" x14ac:dyDescent="0.3">
      <c r="A4" s="41" t="s">
        <v>927</v>
      </c>
      <c r="B4" s="41" t="s">
        <v>221</v>
      </c>
      <c r="C4" s="41" t="s">
        <v>224</v>
      </c>
      <c r="D4" s="41" t="s">
        <v>225</v>
      </c>
      <c r="E4" s="42" t="s">
        <v>226</v>
      </c>
      <c r="F4" s="41" t="s">
        <v>227</v>
      </c>
    </row>
    <row r="5" spans="1:6" ht="13" x14ac:dyDescent="0.3">
      <c r="B5" s="13" t="s">
        <v>222</v>
      </c>
      <c r="C5" s="14">
        <v>10111</v>
      </c>
      <c r="D5" s="14">
        <v>42000</v>
      </c>
      <c r="E5" s="43">
        <v>55000</v>
      </c>
      <c r="F5" s="15">
        <v>45777</v>
      </c>
    </row>
    <row r="6" spans="1:6" ht="13" x14ac:dyDescent="0.3">
      <c r="B6" s="13" t="s">
        <v>223</v>
      </c>
      <c r="C6" s="14">
        <v>22100</v>
      </c>
      <c r="D6" s="14">
        <v>24250</v>
      </c>
      <c r="E6" s="43">
        <v>32000</v>
      </c>
      <c r="F6" s="15">
        <v>34678</v>
      </c>
    </row>
    <row r="7" spans="1:6" ht="13" x14ac:dyDescent="0.3">
      <c r="B7" s="13" t="s">
        <v>228</v>
      </c>
      <c r="C7" s="14">
        <v>13270</v>
      </c>
      <c r="D7" s="14">
        <v>15670</v>
      </c>
      <c r="E7" s="43">
        <v>22000</v>
      </c>
      <c r="F7" s="15">
        <v>32555</v>
      </c>
    </row>
    <row r="8" spans="1:6" ht="13" x14ac:dyDescent="0.3">
      <c r="B8" s="13" t="s">
        <v>918</v>
      </c>
      <c r="C8" s="14">
        <v>70000</v>
      </c>
      <c r="D8" s="14">
        <v>21500</v>
      </c>
      <c r="E8" s="43">
        <v>45000</v>
      </c>
      <c r="F8" s="15">
        <v>76555</v>
      </c>
    </row>
    <row r="9" spans="1:6" ht="13" x14ac:dyDescent="0.3">
      <c r="B9" s="50" t="s">
        <v>21</v>
      </c>
      <c r="C9" s="14">
        <f>SUM(C5:C8)</f>
        <v>115481</v>
      </c>
      <c r="D9" s="14">
        <f t="shared" ref="D9:E9" si="0">SUM(D5:D8)</f>
        <v>103420</v>
      </c>
      <c r="E9" s="14">
        <f t="shared" si="0"/>
        <v>154000</v>
      </c>
      <c r="F9" s="15">
        <f>SUM(F5:F8)</f>
        <v>189565</v>
      </c>
    </row>
    <row r="12" spans="1:6" ht="13" x14ac:dyDescent="0.3">
      <c r="A12" s="41" t="s">
        <v>928</v>
      </c>
      <c r="B12" s="41" t="s">
        <v>221</v>
      </c>
      <c r="C12" s="41" t="s">
        <v>224</v>
      </c>
      <c r="D12" s="41" t="s">
        <v>225</v>
      </c>
      <c r="E12" s="42" t="s">
        <v>226</v>
      </c>
      <c r="F12" s="41" t="s">
        <v>227</v>
      </c>
    </row>
    <row r="13" spans="1:6" ht="13" x14ac:dyDescent="0.3">
      <c r="B13" s="13" t="s">
        <v>919</v>
      </c>
      <c r="C13" s="14">
        <v>9000</v>
      </c>
      <c r="D13" s="14">
        <v>45000</v>
      </c>
      <c r="E13" s="43">
        <v>54000</v>
      </c>
      <c r="F13" s="43">
        <v>7000</v>
      </c>
    </row>
    <row r="14" spans="1:6" ht="13" x14ac:dyDescent="0.3">
      <c r="B14" s="13" t="s">
        <v>920</v>
      </c>
      <c r="C14" s="14">
        <v>34000</v>
      </c>
      <c r="D14" s="14">
        <v>24250</v>
      </c>
      <c r="E14" s="43">
        <v>32500</v>
      </c>
      <c r="F14" s="43">
        <v>8000</v>
      </c>
    </row>
    <row r="15" spans="1:6" ht="13" x14ac:dyDescent="0.3">
      <c r="B15" s="13" t="s">
        <v>921</v>
      </c>
      <c r="C15" s="14">
        <v>18000</v>
      </c>
      <c r="D15" s="14">
        <v>34000</v>
      </c>
      <c r="E15" s="43">
        <v>21000</v>
      </c>
      <c r="F15" s="43">
        <v>9000</v>
      </c>
    </row>
    <row r="16" spans="1:6" ht="13" x14ac:dyDescent="0.3">
      <c r="B16" s="13" t="s">
        <v>922</v>
      </c>
      <c r="C16" s="14">
        <v>80000</v>
      </c>
      <c r="D16" s="14">
        <v>21500</v>
      </c>
      <c r="E16" s="43">
        <v>34000</v>
      </c>
      <c r="F16" s="43">
        <v>10000</v>
      </c>
    </row>
    <row r="17" spans="1:6" ht="13" x14ac:dyDescent="0.3">
      <c r="B17" s="50" t="s">
        <v>21</v>
      </c>
      <c r="C17" s="14">
        <f>SUM(C13:C16)</f>
        <v>141000</v>
      </c>
      <c r="D17" s="14">
        <f t="shared" ref="D17:E17" si="1">SUM(D13:D16)</f>
        <v>124750</v>
      </c>
      <c r="E17" s="14">
        <f t="shared" si="1"/>
        <v>141500</v>
      </c>
      <c r="F17" s="15">
        <f>SUM(F13:F16)</f>
        <v>34000</v>
      </c>
    </row>
    <row r="20" spans="1:6" ht="13" x14ac:dyDescent="0.3">
      <c r="A20" s="41" t="s">
        <v>929</v>
      </c>
      <c r="B20" s="41" t="s">
        <v>221</v>
      </c>
      <c r="C20" s="41" t="s">
        <v>224</v>
      </c>
      <c r="D20" s="41" t="s">
        <v>225</v>
      </c>
      <c r="E20" s="42" t="s">
        <v>226</v>
      </c>
      <c r="F20" s="41" t="s">
        <v>227</v>
      </c>
    </row>
    <row r="21" spans="1:6" ht="13" x14ac:dyDescent="0.3">
      <c r="B21" s="13" t="s">
        <v>923</v>
      </c>
      <c r="C21" s="14">
        <v>12000</v>
      </c>
      <c r="D21" s="14">
        <v>44000</v>
      </c>
      <c r="E21" s="43">
        <v>76000</v>
      </c>
      <c r="F21" s="43">
        <v>11000</v>
      </c>
    </row>
    <row r="22" spans="1:6" ht="13" x14ac:dyDescent="0.3">
      <c r="B22" s="13" t="s">
        <v>924</v>
      </c>
      <c r="C22" s="14">
        <v>16900</v>
      </c>
      <c r="D22" s="14">
        <v>23000</v>
      </c>
      <c r="E22" s="43">
        <v>18000</v>
      </c>
      <c r="F22" s="43">
        <v>12000</v>
      </c>
    </row>
    <row r="23" spans="1:6" ht="13" x14ac:dyDescent="0.3">
      <c r="B23" s="13" t="s">
        <v>925</v>
      </c>
      <c r="C23" s="14">
        <v>14000</v>
      </c>
      <c r="D23" s="14">
        <v>10000</v>
      </c>
      <c r="E23" s="43">
        <v>25600</v>
      </c>
      <c r="F23" s="43">
        <v>1300</v>
      </c>
    </row>
    <row r="24" spans="1:6" ht="13" x14ac:dyDescent="0.3">
      <c r="B24" s="13" t="s">
        <v>926</v>
      </c>
      <c r="C24" s="14">
        <v>76000</v>
      </c>
      <c r="D24" s="14">
        <v>21000</v>
      </c>
      <c r="E24" s="43">
        <v>43000</v>
      </c>
      <c r="F24" s="43">
        <v>14000</v>
      </c>
    </row>
    <row r="25" spans="1:6" ht="13" x14ac:dyDescent="0.3">
      <c r="B25" s="50" t="s">
        <v>21</v>
      </c>
      <c r="C25" s="14">
        <f>SUM(C21:C24)</f>
        <v>118900</v>
      </c>
      <c r="D25" s="14">
        <f t="shared" ref="D25:E25" si="2">SUM(D21:D24)</f>
        <v>98000</v>
      </c>
      <c r="E25" s="14">
        <f t="shared" si="2"/>
        <v>162600</v>
      </c>
      <c r="F25" s="15">
        <f>SUM(F21:F24)</f>
        <v>38300</v>
      </c>
    </row>
  </sheetData>
  <mergeCells count="2">
    <mergeCell ref="A1:D1"/>
    <mergeCell ref="A2:D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7"/>
  <sheetViews>
    <sheetView workbookViewId="0">
      <selection activeCell="D23" sqref="D23"/>
    </sheetView>
  </sheetViews>
  <sheetFormatPr defaultRowHeight="12.5" x14ac:dyDescent="0.25"/>
  <cols>
    <col min="1" max="1" width="10.1796875" customWidth="1"/>
    <col min="2" max="2" width="11.1796875" customWidth="1"/>
    <col min="3" max="3" width="10.1796875" customWidth="1"/>
    <col min="4" max="4" width="11.1796875" customWidth="1"/>
    <col min="6" max="6" width="13.81640625" customWidth="1"/>
    <col min="7" max="7" width="12" customWidth="1"/>
    <col min="8" max="8" width="13.81640625" customWidth="1"/>
  </cols>
  <sheetData>
    <row r="1" spans="1:8" ht="25.5" x14ac:dyDescent="0.55000000000000004">
      <c r="A1" s="1" t="s">
        <v>0</v>
      </c>
      <c r="B1" s="1"/>
      <c r="C1" s="1"/>
      <c r="D1" s="1"/>
      <c r="E1" s="1"/>
      <c r="F1" s="1"/>
      <c r="G1" s="1"/>
      <c r="H1" s="1"/>
    </row>
    <row r="2" spans="1:8" ht="25.5" x14ac:dyDescent="0.55000000000000004">
      <c r="A2" s="1" t="s">
        <v>23</v>
      </c>
      <c r="B2" s="1"/>
      <c r="C2" s="1"/>
      <c r="D2" s="1"/>
      <c r="E2" s="1"/>
      <c r="F2" s="1"/>
      <c r="G2" s="1"/>
      <c r="H2" s="1"/>
    </row>
    <row r="3" spans="1:8" ht="13" thickBot="1" x14ac:dyDescent="0.3"/>
    <row r="4" spans="1:8" ht="14" thickTop="1" thickBot="1" x14ac:dyDescent="0.35">
      <c r="A4" s="8"/>
      <c r="B4" s="9" t="s">
        <v>2</v>
      </c>
      <c r="C4" s="9" t="s">
        <v>3</v>
      </c>
      <c r="D4" s="9" t="s">
        <v>4</v>
      </c>
      <c r="E4" s="9" t="s">
        <v>5</v>
      </c>
      <c r="F4" s="9" t="s">
        <v>6</v>
      </c>
      <c r="G4" s="9" t="s">
        <v>7</v>
      </c>
      <c r="H4" s="10" t="s">
        <v>8</v>
      </c>
    </row>
    <row r="5" spans="1:8" ht="13.5" thickTop="1" x14ac:dyDescent="0.3">
      <c r="A5" s="2" t="s">
        <v>9</v>
      </c>
      <c r="B5" s="3">
        <v>1500</v>
      </c>
      <c r="C5" s="3">
        <v>75</v>
      </c>
      <c r="D5" s="3">
        <f>+B5-C5</f>
        <v>1425</v>
      </c>
      <c r="E5" s="3">
        <v>15</v>
      </c>
      <c r="F5" s="3">
        <f>D5*E5</f>
        <v>21375</v>
      </c>
      <c r="G5" s="3">
        <v>5000</v>
      </c>
      <c r="H5" s="4">
        <f>F5-G5</f>
        <v>16375</v>
      </c>
    </row>
    <row r="6" spans="1:8" ht="13" x14ac:dyDescent="0.3">
      <c r="A6" s="2" t="s">
        <v>10</v>
      </c>
      <c r="B6" s="3">
        <v>1900</v>
      </c>
      <c r="C6" s="3">
        <v>50</v>
      </c>
      <c r="D6" s="3">
        <f t="shared" ref="D6:D16" si="0">+B6-C6</f>
        <v>1850</v>
      </c>
      <c r="E6" s="3">
        <v>15</v>
      </c>
      <c r="F6" s="3">
        <f t="shared" ref="F6:F16" si="1">D6*E6</f>
        <v>27750</v>
      </c>
      <c r="G6" s="3">
        <v>5000</v>
      </c>
      <c r="H6" s="4">
        <f t="shared" ref="H6:H16" si="2">F6-G6</f>
        <v>22750</v>
      </c>
    </row>
    <row r="7" spans="1:8" ht="13" x14ac:dyDescent="0.3">
      <c r="A7" s="2" t="s">
        <v>11</v>
      </c>
      <c r="B7" s="3">
        <v>2300</v>
      </c>
      <c r="C7" s="3">
        <v>150</v>
      </c>
      <c r="D7" s="3">
        <f t="shared" si="0"/>
        <v>2150</v>
      </c>
      <c r="E7" s="3">
        <v>15</v>
      </c>
      <c r="F7" s="3">
        <f t="shared" si="1"/>
        <v>32250</v>
      </c>
      <c r="G7" s="3">
        <v>500</v>
      </c>
      <c r="H7" s="4">
        <f t="shared" si="2"/>
        <v>31750</v>
      </c>
    </row>
    <row r="8" spans="1:8" ht="13" x14ac:dyDescent="0.3">
      <c r="A8" s="2" t="s">
        <v>12</v>
      </c>
      <c r="B8" s="3">
        <v>2700</v>
      </c>
      <c r="C8" s="3">
        <v>50</v>
      </c>
      <c r="D8" s="3">
        <f t="shared" si="0"/>
        <v>2650</v>
      </c>
      <c r="E8" s="3">
        <v>18</v>
      </c>
      <c r="F8" s="3">
        <f t="shared" si="1"/>
        <v>47700</v>
      </c>
      <c r="G8" s="3">
        <v>5000</v>
      </c>
      <c r="H8" s="4">
        <f t="shared" si="2"/>
        <v>42700</v>
      </c>
    </row>
    <row r="9" spans="1:8" ht="13" x14ac:dyDescent="0.3">
      <c r="A9" s="2" t="s">
        <v>13</v>
      </c>
      <c r="B9" s="3">
        <v>3100</v>
      </c>
      <c r="C9" s="3">
        <v>70</v>
      </c>
      <c r="D9" s="3">
        <f t="shared" si="0"/>
        <v>3030</v>
      </c>
      <c r="E9" s="3">
        <v>18</v>
      </c>
      <c r="F9" s="3">
        <f t="shared" si="1"/>
        <v>54540</v>
      </c>
      <c r="G9" s="3">
        <v>6000</v>
      </c>
      <c r="H9" s="4">
        <f t="shared" si="2"/>
        <v>48540</v>
      </c>
    </row>
    <row r="10" spans="1:8" ht="13" x14ac:dyDescent="0.3">
      <c r="A10" s="2" t="s">
        <v>14</v>
      </c>
      <c r="B10" s="3">
        <v>3500</v>
      </c>
      <c r="C10" s="3">
        <v>75</v>
      </c>
      <c r="D10" s="3">
        <f t="shared" si="0"/>
        <v>3425</v>
      </c>
      <c r="E10" s="3">
        <v>18</v>
      </c>
      <c r="F10" s="3">
        <f t="shared" si="1"/>
        <v>61650</v>
      </c>
      <c r="G10" s="3">
        <v>6000</v>
      </c>
      <c r="H10" s="4">
        <f t="shared" si="2"/>
        <v>55650</v>
      </c>
    </row>
    <row r="11" spans="1:8" ht="13" x14ac:dyDescent="0.3">
      <c r="A11" s="2" t="s">
        <v>15</v>
      </c>
      <c r="B11" s="3">
        <v>3900</v>
      </c>
      <c r="C11" s="3">
        <v>30</v>
      </c>
      <c r="D11" s="3">
        <f t="shared" si="0"/>
        <v>3870</v>
      </c>
      <c r="E11" s="3">
        <v>15</v>
      </c>
      <c r="F11" s="3">
        <f t="shared" si="1"/>
        <v>58050</v>
      </c>
      <c r="G11" s="3">
        <v>6000</v>
      </c>
      <c r="H11" s="4">
        <f t="shared" si="2"/>
        <v>52050</v>
      </c>
    </row>
    <row r="12" spans="1:8" ht="13" x14ac:dyDescent="0.3">
      <c r="A12" s="2" t="s">
        <v>16</v>
      </c>
      <c r="B12" s="3">
        <v>4300</v>
      </c>
      <c r="C12" s="3">
        <v>200</v>
      </c>
      <c r="D12" s="3">
        <f t="shared" si="0"/>
        <v>4100</v>
      </c>
      <c r="E12" s="3">
        <v>15</v>
      </c>
      <c r="F12" s="3">
        <f t="shared" si="1"/>
        <v>61500</v>
      </c>
      <c r="G12" s="3">
        <v>5000</v>
      </c>
      <c r="H12" s="4">
        <f t="shared" si="2"/>
        <v>56500</v>
      </c>
    </row>
    <row r="13" spans="1:8" ht="13" x14ac:dyDescent="0.3">
      <c r="A13" s="2" t="s">
        <v>17</v>
      </c>
      <c r="B13" s="3">
        <v>4700</v>
      </c>
      <c r="C13" s="3">
        <v>60</v>
      </c>
      <c r="D13" s="3">
        <f t="shared" si="0"/>
        <v>4640</v>
      </c>
      <c r="E13" s="3">
        <v>15</v>
      </c>
      <c r="F13" s="3">
        <f t="shared" si="1"/>
        <v>69600</v>
      </c>
      <c r="G13" s="3">
        <v>5000</v>
      </c>
      <c r="H13" s="4">
        <f t="shared" si="2"/>
        <v>64600</v>
      </c>
    </row>
    <row r="14" spans="1:8" ht="13" x14ac:dyDescent="0.3">
      <c r="A14" s="2" t="s">
        <v>18</v>
      </c>
      <c r="B14" s="3">
        <v>5100</v>
      </c>
      <c r="C14" s="3">
        <v>100</v>
      </c>
      <c r="D14" s="3">
        <f t="shared" si="0"/>
        <v>5000</v>
      </c>
      <c r="E14" s="3">
        <v>18</v>
      </c>
      <c r="F14" s="3">
        <f t="shared" si="1"/>
        <v>90000</v>
      </c>
      <c r="G14" s="3">
        <v>6000</v>
      </c>
      <c r="H14" s="4">
        <f t="shared" si="2"/>
        <v>84000</v>
      </c>
    </row>
    <row r="15" spans="1:8" ht="13" x14ac:dyDescent="0.3">
      <c r="A15" s="2" t="s">
        <v>19</v>
      </c>
      <c r="B15" s="3">
        <v>5500</v>
      </c>
      <c r="C15" s="3">
        <v>400</v>
      </c>
      <c r="D15" s="3">
        <f t="shared" si="0"/>
        <v>5100</v>
      </c>
      <c r="E15" s="3">
        <v>18</v>
      </c>
      <c r="F15" s="3">
        <f t="shared" si="1"/>
        <v>91800</v>
      </c>
      <c r="G15" s="3">
        <v>6000</v>
      </c>
      <c r="H15" s="4">
        <f t="shared" si="2"/>
        <v>85800</v>
      </c>
    </row>
    <row r="16" spans="1:8" ht="13.5" thickBot="1" x14ac:dyDescent="0.35">
      <c r="A16" s="5" t="s">
        <v>20</v>
      </c>
      <c r="B16" s="6">
        <v>5900</v>
      </c>
      <c r="C16" s="6">
        <v>200</v>
      </c>
      <c r="D16" s="6">
        <f t="shared" si="0"/>
        <v>5700</v>
      </c>
      <c r="E16" s="6">
        <v>19</v>
      </c>
      <c r="F16" s="6">
        <f t="shared" si="1"/>
        <v>108300</v>
      </c>
      <c r="G16" s="6">
        <v>6000</v>
      </c>
      <c r="H16" s="7">
        <f t="shared" si="2"/>
        <v>102300</v>
      </c>
    </row>
    <row r="17" ht="13" thickTop="1" x14ac:dyDescent="0.25"/>
  </sheetData>
  <phoneticPr fontId="5" type="noConversion"/>
  <pageMargins left="0.75" right="0.75" top="1" bottom="1" header="0.5" footer="0.5"/>
  <pageSetup orientation="portrait" horizontalDpi="355" verticalDpi="355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9"/>
  <sheetViews>
    <sheetView workbookViewId="0"/>
  </sheetViews>
  <sheetFormatPr defaultRowHeight="12.5" x14ac:dyDescent="0.25"/>
  <cols>
    <col min="1" max="1" width="10.1796875" customWidth="1"/>
    <col min="2" max="2" width="11.1796875" customWidth="1"/>
    <col min="3" max="3" width="10.1796875" customWidth="1"/>
    <col min="4" max="4" width="11.1796875" customWidth="1"/>
    <col min="6" max="6" width="13.81640625" customWidth="1"/>
    <col min="7" max="7" width="12" customWidth="1"/>
    <col min="8" max="8" width="13.81640625" customWidth="1"/>
    <col min="10" max="10" width="14.36328125" bestFit="1" customWidth="1"/>
  </cols>
  <sheetData>
    <row r="1" spans="1:10" ht="25.5" x14ac:dyDescent="0.55000000000000004">
      <c r="A1" s="1" t="s">
        <v>0</v>
      </c>
      <c r="B1" s="1"/>
      <c r="C1" s="1"/>
      <c r="D1" s="1"/>
      <c r="E1" s="1"/>
      <c r="F1" s="1"/>
      <c r="G1" s="1"/>
      <c r="H1" s="1"/>
    </row>
    <row r="2" spans="1:10" ht="25.5" x14ac:dyDescent="0.55000000000000004">
      <c r="A2" s="1" t="s">
        <v>24</v>
      </c>
      <c r="B2" s="1"/>
      <c r="C2" s="1"/>
      <c r="D2" s="1"/>
      <c r="E2" s="1"/>
      <c r="F2" s="1"/>
      <c r="G2" s="1"/>
      <c r="H2" s="1"/>
    </row>
    <row r="3" spans="1:10" ht="13" thickBot="1" x14ac:dyDescent="0.3"/>
    <row r="4" spans="1:10" ht="14" thickTop="1" thickBot="1" x14ac:dyDescent="0.35">
      <c r="A4" s="8"/>
      <c r="B4" s="9" t="s">
        <v>2</v>
      </c>
      <c r="C4" s="9" t="s">
        <v>3</v>
      </c>
      <c r="D4" s="9" t="s">
        <v>4</v>
      </c>
      <c r="E4" s="9" t="s">
        <v>5</v>
      </c>
      <c r="F4" s="9" t="s">
        <v>6</v>
      </c>
      <c r="G4" s="9" t="s">
        <v>7</v>
      </c>
      <c r="H4" s="10" t="s">
        <v>8</v>
      </c>
      <c r="J4" s="87" t="s">
        <v>970</v>
      </c>
    </row>
    <row r="5" spans="1:10" ht="13.5" thickTop="1" x14ac:dyDescent="0.3">
      <c r="A5" s="2" t="s">
        <v>9</v>
      </c>
      <c r="B5" s="3">
        <v>5000</v>
      </c>
      <c r="C5" s="3">
        <v>30</v>
      </c>
      <c r="D5" s="3">
        <f>+B5-C5</f>
        <v>4970</v>
      </c>
      <c r="E5" s="3">
        <v>15</v>
      </c>
      <c r="F5" s="3">
        <f>D5*E5</f>
        <v>74550</v>
      </c>
      <c r="G5" s="3">
        <v>5000</v>
      </c>
      <c r="H5" s="4">
        <f>F5-G5</f>
        <v>69550</v>
      </c>
    </row>
    <row r="6" spans="1:10" ht="13" x14ac:dyDescent="0.3">
      <c r="A6" s="2" t="s">
        <v>10</v>
      </c>
      <c r="B6" s="3">
        <v>5500</v>
      </c>
      <c r="C6" s="3">
        <v>80</v>
      </c>
      <c r="D6" s="3">
        <f t="shared" ref="D6:D16" si="0">+B6-C6</f>
        <v>5420</v>
      </c>
      <c r="E6" s="3">
        <v>15</v>
      </c>
      <c r="F6" s="3">
        <f t="shared" ref="F6:F16" si="1">D6*E6</f>
        <v>81300</v>
      </c>
      <c r="G6" s="3">
        <v>5000</v>
      </c>
      <c r="H6" s="4">
        <f t="shared" ref="H6:H16" si="2">F6-G6</f>
        <v>76300</v>
      </c>
    </row>
    <row r="7" spans="1:10" ht="13" x14ac:dyDescent="0.3">
      <c r="A7" s="2" t="s">
        <v>11</v>
      </c>
      <c r="B7" s="3">
        <v>6000</v>
      </c>
      <c r="C7" s="3">
        <v>20</v>
      </c>
      <c r="D7" s="3">
        <f t="shared" si="0"/>
        <v>5980</v>
      </c>
      <c r="E7" s="3">
        <v>15</v>
      </c>
      <c r="F7" s="3">
        <f t="shared" si="1"/>
        <v>89700</v>
      </c>
      <c r="G7" s="3">
        <v>500</v>
      </c>
      <c r="H7" s="4">
        <f t="shared" si="2"/>
        <v>89200</v>
      </c>
    </row>
    <row r="8" spans="1:10" ht="13" x14ac:dyDescent="0.3">
      <c r="A8" s="2" t="s">
        <v>12</v>
      </c>
      <c r="B8" s="3">
        <v>6500</v>
      </c>
      <c r="C8" s="3">
        <v>50</v>
      </c>
      <c r="D8" s="3">
        <f t="shared" si="0"/>
        <v>6450</v>
      </c>
      <c r="E8" s="3">
        <v>18</v>
      </c>
      <c r="F8" s="3">
        <f t="shared" si="1"/>
        <v>116100</v>
      </c>
      <c r="G8" s="3">
        <v>5000</v>
      </c>
      <c r="H8" s="4">
        <f t="shared" si="2"/>
        <v>111100</v>
      </c>
    </row>
    <row r="9" spans="1:10" ht="13" x14ac:dyDescent="0.3">
      <c r="A9" s="2" t="s">
        <v>13</v>
      </c>
      <c r="B9" s="3">
        <v>7000</v>
      </c>
      <c r="C9" s="3">
        <v>70</v>
      </c>
      <c r="D9" s="3">
        <f t="shared" si="0"/>
        <v>6930</v>
      </c>
      <c r="E9" s="3">
        <v>18</v>
      </c>
      <c r="F9" s="3">
        <f t="shared" si="1"/>
        <v>124740</v>
      </c>
      <c r="G9" s="3">
        <v>6000</v>
      </c>
      <c r="H9" s="4">
        <f t="shared" si="2"/>
        <v>118740</v>
      </c>
    </row>
    <row r="10" spans="1:10" ht="13" x14ac:dyDescent="0.3">
      <c r="A10" s="2" t="s">
        <v>14</v>
      </c>
      <c r="B10" s="3">
        <v>7500</v>
      </c>
      <c r="C10" s="3">
        <v>75</v>
      </c>
      <c r="D10" s="3">
        <f t="shared" si="0"/>
        <v>7425</v>
      </c>
      <c r="E10" s="3">
        <v>18</v>
      </c>
      <c r="F10" s="3">
        <f t="shared" si="1"/>
        <v>133650</v>
      </c>
      <c r="G10" s="3">
        <v>6000</v>
      </c>
      <c r="H10" s="4">
        <f t="shared" si="2"/>
        <v>127650</v>
      </c>
    </row>
    <row r="11" spans="1:10" ht="13" x14ac:dyDescent="0.3">
      <c r="A11" s="2" t="s">
        <v>15</v>
      </c>
      <c r="B11" s="3">
        <v>8000</v>
      </c>
      <c r="C11" s="3">
        <v>30</v>
      </c>
      <c r="D11" s="3">
        <f t="shared" si="0"/>
        <v>7970</v>
      </c>
      <c r="E11" s="3">
        <v>15</v>
      </c>
      <c r="F11" s="3">
        <f t="shared" si="1"/>
        <v>119550</v>
      </c>
      <c r="G11" s="3">
        <v>6000</v>
      </c>
      <c r="H11" s="4">
        <f t="shared" si="2"/>
        <v>113550</v>
      </c>
    </row>
    <row r="12" spans="1:10" ht="13" x14ac:dyDescent="0.3">
      <c r="A12" s="2" t="s">
        <v>16</v>
      </c>
      <c r="B12" s="3">
        <v>8500</v>
      </c>
      <c r="C12" s="3">
        <v>50</v>
      </c>
      <c r="D12" s="3">
        <f t="shared" si="0"/>
        <v>8450</v>
      </c>
      <c r="E12" s="3">
        <v>15</v>
      </c>
      <c r="F12" s="3">
        <f t="shared" si="1"/>
        <v>126750</v>
      </c>
      <c r="G12" s="3">
        <v>5000</v>
      </c>
      <c r="H12" s="4">
        <f t="shared" si="2"/>
        <v>121750</v>
      </c>
    </row>
    <row r="13" spans="1:10" ht="13" x14ac:dyDescent="0.3">
      <c r="A13" s="2" t="s">
        <v>17</v>
      </c>
      <c r="B13" s="3">
        <v>9000</v>
      </c>
      <c r="C13" s="3">
        <v>60</v>
      </c>
      <c r="D13" s="3">
        <f t="shared" si="0"/>
        <v>8940</v>
      </c>
      <c r="E13" s="3">
        <v>15</v>
      </c>
      <c r="F13" s="3">
        <f t="shared" si="1"/>
        <v>134100</v>
      </c>
      <c r="G13" s="3">
        <v>5000</v>
      </c>
      <c r="H13" s="4">
        <f t="shared" si="2"/>
        <v>129100</v>
      </c>
    </row>
    <row r="14" spans="1:10" ht="13" x14ac:dyDescent="0.3">
      <c r="A14" s="2" t="s">
        <v>18</v>
      </c>
      <c r="B14" s="3">
        <v>9500</v>
      </c>
      <c r="C14" s="3">
        <v>100</v>
      </c>
      <c r="D14" s="3">
        <f t="shared" si="0"/>
        <v>9400</v>
      </c>
      <c r="E14" s="3">
        <v>18</v>
      </c>
      <c r="F14" s="3">
        <f t="shared" si="1"/>
        <v>169200</v>
      </c>
      <c r="G14" s="3">
        <v>6000</v>
      </c>
      <c r="H14" s="4">
        <f t="shared" si="2"/>
        <v>163200</v>
      </c>
    </row>
    <row r="15" spans="1:10" ht="13" x14ac:dyDescent="0.3">
      <c r="A15" s="2" t="s">
        <v>19</v>
      </c>
      <c r="B15" s="3">
        <v>10000</v>
      </c>
      <c r="C15" s="3">
        <v>250</v>
      </c>
      <c r="D15" s="3">
        <f t="shared" si="0"/>
        <v>9750</v>
      </c>
      <c r="E15" s="3">
        <v>18</v>
      </c>
      <c r="F15" s="3">
        <f t="shared" si="1"/>
        <v>175500</v>
      </c>
      <c r="G15" s="3">
        <v>6000</v>
      </c>
      <c r="H15" s="4">
        <f t="shared" si="2"/>
        <v>169500</v>
      </c>
    </row>
    <row r="16" spans="1:10" ht="13.5" thickBot="1" x14ac:dyDescent="0.35">
      <c r="A16" s="5" t="s">
        <v>20</v>
      </c>
      <c r="B16" s="6">
        <v>10500</v>
      </c>
      <c r="C16" s="6">
        <v>200</v>
      </c>
      <c r="D16" s="6">
        <f t="shared" si="0"/>
        <v>10300</v>
      </c>
      <c r="E16" s="6">
        <v>19</v>
      </c>
      <c r="F16" s="6">
        <f t="shared" si="1"/>
        <v>195700</v>
      </c>
      <c r="G16" s="6">
        <v>6000</v>
      </c>
      <c r="H16" s="7">
        <f t="shared" si="2"/>
        <v>189700</v>
      </c>
    </row>
    <row r="17" spans="1:8" ht="13.5" thickTop="1" x14ac:dyDescent="0.3">
      <c r="A17" s="2"/>
      <c r="B17" s="3"/>
      <c r="C17" s="3"/>
      <c r="D17" s="3"/>
      <c r="E17" s="3"/>
      <c r="F17" s="3"/>
      <c r="G17" s="3"/>
      <c r="H17" s="4"/>
    </row>
    <row r="18" spans="1:8" ht="13.5" thickBot="1" x14ac:dyDescent="0.35">
      <c r="A18" s="5" t="s">
        <v>21</v>
      </c>
      <c r="B18" s="6">
        <f>SUM(B5:B17)</f>
        <v>93000</v>
      </c>
      <c r="C18" s="6">
        <f t="shared" ref="C18:H18" si="3">SUM(C5:C17)</f>
        <v>1015</v>
      </c>
      <c r="D18" s="6">
        <f t="shared" si="3"/>
        <v>91985</v>
      </c>
      <c r="E18" s="6"/>
      <c r="F18" s="6">
        <f t="shared" si="3"/>
        <v>1540840</v>
      </c>
      <c r="G18" s="6">
        <f t="shared" si="3"/>
        <v>61500</v>
      </c>
      <c r="H18" s="7">
        <f t="shared" si="3"/>
        <v>1479340</v>
      </c>
    </row>
    <row r="19" spans="1:8" ht="13" thickTop="1" x14ac:dyDescent="0.25"/>
  </sheetData>
  <phoneticPr fontId="5" type="noConversion"/>
  <pageMargins left="0.75" right="0.75" top="1" bottom="1" header="0.5" footer="0.5"/>
  <pageSetup orientation="portrait" horizontalDpi="355" verticalDpi="355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9"/>
  <sheetViews>
    <sheetView workbookViewId="0"/>
  </sheetViews>
  <sheetFormatPr defaultRowHeight="12.5" x14ac:dyDescent="0.25"/>
  <cols>
    <col min="1" max="1" width="10.1796875" customWidth="1"/>
    <col min="2" max="2" width="11.1796875" customWidth="1"/>
    <col min="3" max="3" width="10.1796875" customWidth="1"/>
    <col min="4" max="4" width="11.1796875" customWidth="1"/>
    <col min="6" max="6" width="13.81640625" customWidth="1"/>
    <col min="7" max="7" width="12" customWidth="1"/>
    <col min="8" max="8" width="13.81640625" customWidth="1"/>
  </cols>
  <sheetData>
    <row r="1" spans="1:8" ht="25.5" x14ac:dyDescent="0.55000000000000004">
      <c r="A1" s="85" t="s">
        <v>0</v>
      </c>
      <c r="B1" s="1"/>
      <c r="C1" s="1"/>
      <c r="D1" s="1"/>
      <c r="E1" s="1"/>
      <c r="F1" s="1"/>
      <c r="G1" s="1"/>
      <c r="H1" s="1"/>
    </row>
    <row r="2" spans="1:8" ht="25.5" x14ac:dyDescent="0.55000000000000004">
      <c r="A2" s="1" t="s">
        <v>25</v>
      </c>
      <c r="B2" s="1"/>
      <c r="C2" s="1"/>
      <c r="D2" s="1"/>
      <c r="E2" s="1"/>
      <c r="F2" s="1"/>
      <c r="G2" s="1"/>
      <c r="H2" s="1"/>
    </row>
    <row r="3" spans="1:8" ht="13" thickBot="1" x14ac:dyDescent="0.3"/>
    <row r="4" spans="1:8" ht="14" thickTop="1" thickBot="1" x14ac:dyDescent="0.35">
      <c r="A4" s="8"/>
      <c r="B4" s="9" t="s">
        <v>2</v>
      </c>
      <c r="C4" s="9" t="s">
        <v>3</v>
      </c>
      <c r="D4" s="9" t="s">
        <v>4</v>
      </c>
    </row>
    <row r="5" spans="1:8" ht="13.5" thickTop="1" x14ac:dyDescent="0.3">
      <c r="A5" s="2" t="s">
        <v>9</v>
      </c>
      <c r="B5" s="3"/>
      <c r="C5" s="3"/>
      <c r="D5" s="3">
        <f>B5-C5</f>
        <v>0</v>
      </c>
    </row>
    <row r="6" spans="1:8" ht="13" x14ac:dyDescent="0.3">
      <c r="A6" s="2" t="s">
        <v>10</v>
      </c>
      <c r="B6" s="3"/>
      <c r="C6" s="3"/>
      <c r="D6" s="3">
        <f t="shared" ref="D6:D16" si="0">B6-C6</f>
        <v>0</v>
      </c>
    </row>
    <row r="7" spans="1:8" ht="13" x14ac:dyDescent="0.3">
      <c r="A7" s="2" t="s">
        <v>11</v>
      </c>
      <c r="B7" s="3"/>
      <c r="C7" s="3"/>
      <c r="D7" s="3">
        <f t="shared" si="0"/>
        <v>0</v>
      </c>
    </row>
    <row r="8" spans="1:8" ht="13" x14ac:dyDescent="0.3">
      <c r="A8" s="2" t="s">
        <v>12</v>
      </c>
      <c r="B8" s="3"/>
      <c r="C8" s="3"/>
      <c r="D8" s="3">
        <f t="shared" si="0"/>
        <v>0</v>
      </c>
    </row>
    <row r="9" spans="1:8" ht="13" x14ac:dyDescent="0.3">
      <c r="A9" s="2" t="s">
        <v>13</v>
      </c>
      <c r="B9" s="3"/>
      <c r="C9" s="3"/>
      <c r="D9" s="3">
        <f t="shared" si="0"/>
        <v>0</v>
      </c>
    </row>
    <row r="10" spans="1:8" ht="13" x14ac:dyDescent="0.3">
      <c r="A10" s="2" t="s">
        <v>14</v>
      </c>
      <c r="B10" s="3"/>
      <c r="C10" s="3"/>
      <c r="D10" s="3">
        <f t="shared" si="0"/>
        <v>0</v>
      </c>
    </row>
    <row r="11" spans="1:8" ht="13" x14ac:dyDescent="0.3">
      <c r="A11" s="2" t="s">
        <v>15</v>
      </c>
      <c r="B11" s="3"/>
      <c r="C11" s="3"/>
      <c r="D11" s="3">
        <f t="shared" si="0"/>
        <v>0</v>
      </c>
    </row>
    <row r="12" spans="1:8" ht="13" x14ac:dyDescent="0.3">
      <c r="A12" s="2" t="s">
        <v>16</v>
      </c>
      <c r="B12" s="3"/>
      <c r="C12" s="3"/>
      <c r="D12" s="3">
        <f t="shared" si="0"/>
        <v>0</v>
      </c>
    </row>
    <row r="13" spans="1:8" ht="13" x14ac:dyDescent="0.3">
      <c r="A13" s="2" t="s">
        <v>17</v>
      </c>
      <c r="B13" s="3"/>
      <c r="C13" s="3"/>
      <c r="D13" s="3">
        <f t="shared" si="0"/>
        <v>0</v>
      </c>
    </row>
    <row r="14" spans="1:8" ht="13" x14ac:dyDescent="0.3">
      <c r="A14" s="2" t="s">
        <v>18</v>
      </c>
      <c r="B14" s="3"/>
      <c r="C14" s="3"/>
      <c r="D14" s="3">
        <f t="shared" si="0"/>
        <v>0</v>
      </c>
    </row>
    <row r="15" spans="1:8" ht="13" x14ac:dyDescent="0.3">
      <c r="A15" s="2" t="s">
        <v>19</v>
      </c>
      <c r="B15" s="3"/>
      <c r="C15" s="3"/>
      <c r="D15" s="3">
        <f t="shared" si="0"/>
        <v>0</v>
      </c>
    </row>
    <row r="16" spans="1:8" ht="13.5" thickBot="1" x14ac:dyDescent="0.35">
      <c r="A16" s="5" t="s">
        <v>20</v>
      </c>
      <c r="B16" s="6"/>
      <c r="C16" s="6"/>
      <c r="D16" s="6">
        <f t="shared" si="0"/>
        <v>0</v>
      </c>
    </row>
    <row r="17" spans="1:4" ht="13.5" thickTop="1" x14ac:dyDescent="0.3">
      <c r="A17" s="2"/>
      <c r="B17" s="3"/>
      <c r="C17" s="3"/>
      <c r="D17" s="3"/>
    </row>
    <row r="18" spans="1:4" ht="13.5" thickBot="1" x14ac:dyDescent="0.35">
      <c r="A18" s="5" t="s">
        <v>21</v>
      </c>
      <c r="B18" s="6">
        <f>SUM(B5:B17)</f>
        <v>0</v>
      </c>
      <c r="C18" s="6">
        <f t="shared" ref="C18:D18" si="1">SUM(C5:C17)</f>
        <v>0</v>
      </c>
      <c r="D18" s="6">
        <f t="shared" si="1"/>
        <v>0</v>
      </c>
    </row>
    <row r="19" spans="1:4" ht="13" thickTop="1" x14ac:dyDescent="0.25"/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50"/>
  <sheetViews>
    <sheetView workbookViewId="0"/>
  </sheetViews>
  <sheetFormatPr defaultRowHeight="12.5" x14ac:dyDescent="0.25"/>
  <cols>
    <col min="1" max="1" width="18.1796875" bestFit="1" customWidth="1"/>
    <col min="2" max="2" width="11.6328125" bestFit="1" customWidth="1"/>
    <col min="3" max="3" width="21" bestFit="1" customWidth="1"/>
    <col min="4" max="4" width="21.81640625" bestFit="1" customWidth="1"/>
    <col min="5" max="5" width="17.90625" customWidth="1"/>
    <col min="6" max="6" width="16.26953125" bestFit="1" customWidth="1"/>
    <col min="7" max="7" width="10.54296875" bestFit="1" customWidth="1"/>
    <col min="9" max="9" width="10.81640625" bestFit="1" customWidth="1"/>
  </cols>
  <sheetData>
    <row r="1" spans="1:9" ht="15.5" x14ac:dyDescent="0.35">
      <c r="A1" s="75" t="s">
        <v>710</v>
      </c>
    </row>
    <row r="2" spans="1:9" x14ac:dyDescent="0.25">
      <c r="A2" s="11"/>
      <c r="B2" s="11"/>
      <c r="C2" s="11"/>
      <c r="D2" s="11"/>
      <c r="E2" s="11"/>
      <c r="F2" s="11"/>
      <c r="G2" s="11"/>
    </row>
    <row r="3" spans="1:9" ht="13" x14ac:dyDescent="0.3">
      <c r="A3" s="12" t="s">
        <v>27</v>
      </c>
      <c r="B3" s="12" t="s">
        <v>28</v>
      </c>
      <c r="C3" s="12" t="s">
        <v>29</v>
      </c>
      <c r="E3" s="12"/>
      <c r="F3" s="12"/>
      <c r="G3" s="12"/>
      <c r="H3" s="12"/>
      <c r="I3" s="12"/>
    </row>
    <row r="4" spans="1:9" x14ac:dyDescent="0.25">
      <c r="A4" s="16" t="s">
        <v>711</v>
      </c>
      <c r="B4" s="16" t="s">
        <v>715</v>
      </c>
      <c r="C4" s="16"/>
    </row>
    <row r="5" spans="1:9" x14ac:dyDescent="0.25">
      <c r="A5" s="16" t="s">
        <v>119</v>
      </c>
      <c r="B5" s="16" t="s">
        <v>716</v>
      </c>
      <c r="C5" s="16"/>
    </row>
    <row r="6" spans="1:9" x14ac:dyDescent="0.25">
      <c r="A6" s="16" t="s">
        <v>712</v>
      </c>
      <c r="B6" s="16" t="s">
        <v>717</v>
      </c>
      <c r="C6" s="16"/>
    </row>
    <row r="7" spans="1:9" x14ac:dyDescent="0.25">
      <c r="A7" s="16" t="s">
        <v>208</v>
      </c>
      <c r="B7" s="16" t="s">
        <v>718</v>
      </c>
      <c r="C7" s="16"/>
    </row>
    <row r="8" spans="1:9" x14ac:dyDescent="0.25">
      <c r="A8" s="16" t="s">
        <v>713</v>
      </c>
      <c r="B8" s="16" t="s">
        <v>719</v>
      </c>
      <c r="C8" s="16"/>
    </row>
    <row r="9" spans="1:9" x14ac:dyDescent="0.25">
      <c r="A9" s="16" t="s">
        <v>714</v>
      </c>
      <c r="B9" s="16" t="s">
        <v>720</v>
      </c>
      <c r="C9" s="16"/>
    </row>
    <row r="11" spans="1:9" ht="13" x14ac:dyDescent="0.3">
      <c r="A11" s="13"/>
    </row>
    <row r="13" spans="1:9" ht="13" x14ac:dyDescent="0.3">
      <c r="A13" s="80" t="s">
        <v>181</v>
      </c>
      <c r="B13" s="80" t="s">
        <v>726</v>
      </c>
      <c r="C13" s="80" t="s">
        <v>727</v>
      </c>
      <c r="D13" s="80" t="s">
        <v>728</v>
      </c>
    </row>
    <row r="14" spans="1:9" x14ac:dyDescent="0.25">
      <c r="A14" s="16" t="s">
        <v>188</v>
      </c>
      <c r="B14">
        <v>102</v>
      </c>
      <c r="C14">
        <v>1</v>
      </c>
    </row>
    <row r="15" spans="1:9" x14ac:dyDescent="0.25">
      <c r="A15" s="16" t="s">
        <v>188</v>
      </c>
      <c r="B15">
        <v>106</v>
      </c>
      <c r="C15">
        <v>1</v>
      </c>
    </row>
    <row r="16" spans="1:9" x14ac:dyDescent="0.25">
      <c r="A16" s="16" t="s">
        <v>190</v>
      </c>
      <c r="B16">
        <v>105</v>
      </c>
      <c r="C16">
        <v>2</v>
      </c>
    </row>
    <row r="17" spans="1:9" ht="13" x14ac:dyDescent="0.3">
      <c r="A17" s="16" t="s">
        <v>191</v>
      </c>
      <c r="B17">
        <v>100</v>
      </c>
      <c r="C17">
        <v>2</v>
      </c>
      <c r="E17" s="12"/>
      <c r="F17" s="12"/>
      <c r="G17" s="12"/>
      <c r="H17" s="12"/>
      <c r="I17" s="12"/>
    </row>
    <row r="18" spans="1:9" x14ac:dyDescent="0.25">
      <c r="A18" s="16" t="s">
        <v>191</v>
      </c>
      <c r="B18">
        <v>123</v>
      </c>
      <c r="C18">
        <v>1</v>
      </c>
    </row>
    <row r="19" spans="1:9" x14ac:dyDescent="0.25">
      <c r="A19" s="16"/>
    </row>
    <row r="20" spans="1:9" x14ac:dyDescent="0.25">
      <c r="A20" s="16"/>
    </row>
    <row r="21" spans="1:9" x14ac:dyDescent="0.25">
      <c r="A21" s="16"/>
    </row>
    <row r="22" spans="1:9" ht="13" x14ac:dyDescent="0.3">
      <c r="A22" s="30" t="s">
        <v>910</v>
      </c>
      <c r="B22" s="82" t="s">
        <v>935</v>
      </c>
      <c r="C22" s="30" t="s">
        <v>936</v>
      </c>
      <c r="D22" s="30" t="s">
        <v>934</v>
      </c>
      <c r="E22" s="30" t="s">
        <v>938</v>
      </c>
      <c r="F22" s="30" t="s">
        <v>937</v>
      </c>
    </row>
    <row r="23" spans="1:9" ht="13" x14ac:dyDescent="0.3">
      <c r="A23" s="13" t="s">
        <v>911</v>
      </c>
    </row>
    <row r="24" spans="1:9" ht="13" x14ac:dyDescent="0.3">
      <c r="A24" s="13" t="s">
        <v>912</v>
      </c>
    </row>
    <row r="25" spans="1:9" ht="13" x14ac:dyDescent="0.3">
      <c r="A25" s="13" t="s">
        <v>913</v>
      </c>
    </row>
    <row r="26" spans="1:9" ht="13" x14ac:dyDescent="0.3">
      <c r="A26" s="13" t="s">
        <v>914</v>
      </c>
    </row>
    <row r="27" spans="1:9" ht="13" x14ac:dyDescent="0.3">
      <c r="A27" s="13" t="s">
        <v>915</v>
      </c>
    </row>
    <row r="28" spans="1:9" ht="13" x14ac:dyDescent="0.3">
      <c r="A28" s="13" t="s">
        <v>916</v>
      </c>
    </row>
    <row r="29" spans="1:9" x14ac:dyDescent="0.25">
      <c r="I29" t="str">
        <f t="shared" ref="I29:I33" si="0">IF(D29&gt;40,"GOOD JOB"," ")</f>
        <v xml:space="preserve"> </v>
      </c>
    </row>
    <row r="30" spans="1:9" x14ac:dyDescent="0.25">
      <c r="C30" s="14"/>
      <c r="E30" s="14"/>
      <c r="F30" s="14"/>
      <c r="G30" s="14"/>
      <c r="I30" t="str">
        <f t="shared" si="0"/>
        <v xml:space="preserve"> </v>
      </c>
    </row>
    <row r="31" spans="1:9" x14ac:dyDescent="0.25">
      <c r="C31" s="14"/>
      <c r="E31" s="14"/>
      <c r="F31" s="14"/>
      <c r="G31" s="14"/>
      <c r="I31" t="str">
        <f t="shared" si="0"/>
        <v xml:space="preserve"> </v>
      </c>
    </row>
    <row r="32" spans="1:9" x14ac:dyDescent="0.25">
      <c r="C32" s="14"/>
      <c r="E32" s="14"/>
      <c r="F32" s="14"/>
      <c r="G32" s="14"/>
      <c r="I32" t="str">
        <f t="shared" si="0"/>
        <v xml:space="preserve"> </v>
      </c>
    </row>
    <row r="33" spans="1:9" x14ac:dyDescent="0.25">
      <c r="C33" s="14"/>
      <c r="E33" s="14"/>
      <c r="F33" s="14"/>
      <c r="G33" s="14"/>
      <c r="I33" t="str">
        <f t="shared" si="0"/>
        <v xml:space="preserve"> </v>
      </c>
    </row>
    <row r="34" spans="1:9" ht="13.5" thickBot="1" x14ac:dyDescent="0.35">
      <c r="A34" s="86" t="s">
        <v>64</v>
      </c>
      <c r="B34" s="86" t="s">
        <v>665</v>
      </c>
      <c r="C34" s="86" t="s">
        <v>65</v>
      </c>
      <c r="D34" s="86" t="s">
        <v>66</v>
      </c>
      <c r="E34" s="86" t="s">
        <v>67</v>
      </c>
      <c r="F34" s="86" t="s">
        <v>966</v>
      </c>
      <c r="G34" s="86" t="s">
        <v>967</v>
      </c>
      <c r="H34" s="86" t="s">
        <v>968</v>
      </c>
      <c r="I34" s="86" t="s">
        <v>969</v>
      </c>
    </row>
    <row r="35" spans="1:9" x14ac:dyDescent="0.25">
      <c r="A35" t="s">
        <v>70</v>
      </c>
      <c r="B35" t="s">
        <v>666</v>
      </c>
      <c r="C35" t="s">
        <v>71</v>
      </c>
      <c r="D35" t="s">
        <v>72</v>
      </c>
      <c r="E35" t="s">
        <v>73</v>
      </c>
    </row>
    <row r="36" spans="1:9" x14ac:dyDescent="0.25">
      <c r="A36" t="s">
        <v>74</v>
      </c>
      <c r="B36" t="s">
        <v>667</v>
      </c>
      <c r="C36" t="s">
        <v>75</v>
      </c>
      <c r="D36" t="s">
        <v>76</v>
      </c>
      <c r="E36" t="s">
        <v>73</v>
      </c>
      <c r="F36" s="15"/>
      <c r="G36" s="15"/>
    </row>
    <row r="37" spans="1:9" x14ac:dyDescent="0.25">
      <c r="A37" t="s">
        <v>77</v>
      </c>
      <c r="B37" t="s">
        <v>666</v>
      </c>
      <c r="C37" t="s">
        <v>78</v>
      </c>
      <c r="D37" t="s">
        <v>79</v>
      </c>
      <c r="E37" t="s">
        <v>80</v>
      </c>
    </row>
    <row r="38" spans="1:9" x14ac:dyDescent="0.25">
      <c r="A38" t="s">
        <v>81</v>
      </c>
      <c r="B38" t="s">
        <v>666</v>
      </c>
      <c r="C38" t="s">
        <v>82</v>
      </c>
      <c r="D38" t="s">
        <v>83</v>
      </c>
      <c r="E38" t="s">
        <v>73</v>
      </c>
    </row>
    <row r="39" spans="1:9" x14ac:dyDescent="0.25">
      <c r="A39" t="s">
        <v>84</v>
      </c>
      <c r="B39" t="s">
        <v>666</v>
      </c>
      <c r="C39" t="s">
        <v>85</v>
      </c>
      <c r="D39" t="s">
        <v>86</v>
      </c>
      <c r="E39" t="s">
        <v>80</v>
      </c>
    </row>
    <row r="40" spans="1:9" x14ac:dyDescent="0.25">
      <c r="A40" t="s">
        <v>87</v>
      </c>
      <c r="B40" t="s">
        <v>667</v>
      </c>
      <c r="C40" t="s">
        <v>88</v>
      </c>
      <c r="D40" t="s">
        <v>89</v>
      </c>
      <c r="E40" t="s">
        <v>90</v>
      </c>
    </row>
    <row r="41" spans="1:9" x14ac:dyDescent="0.25">
      <c r="A41" t="s">
        <v>91</v>
      </c>
      <c r="B41" t="s">
        <v>667</v>
      </c>
      <c r="C41" t="s">
        <v>92</v>
      </c>
      <c r="D41" t="s">
        <v>93</v>
      </c>
      <c r="E41" t="s">
        <v>90</v>
      </c>
    </row>
    <row r="42" spans="1:9" x14ac:dyDescent="0.25">
      <c r="A42" t="s">
        <v>94</v>
      </c>
      <c r="B42" t="s">
        <v>667</v>
      </c>
      <c r="C42" t="s">
        <v>95</v>
      </c>
      <c r="D42" t="s">
        <v>96</v>
      </c>
      <c r="E42" t="s">
        <v>73</v>
      </c>
    </row>
    <row r="43" spans="1:9" x14ac:dyDescent="0.25">
      <c r="A43" t="s">
        <v>97</v>
      </c>
      <c r="B43" t="s">
        <v>666</v>
      </c>
      <c r="C43" t="s">
        <v>98</v>
      </c>
      <c r="D43" t="s">
        <v>99</v>
      </c>
      <c r="E43" t="s">
        <v>90</v>
      </c>
    </row>
    <row r="44" spans="1:9" x14ac:dyDescent="0.25">
      <c r="A44" t="s">
        <v>100</v>
      </c>
      <c r="B44" t="s">
        <v>666</v>
      </c>
      <c r="C44" t="s">
        <v>101</v>
      </c>
      <c r="D44" t="s">
        <v>102</v>
      </c>
      <c r="E44" t="s">
        <v>73</v>
      </c>
    </row>
    <row r="45" spans="1:9" x14ac:dyDescent="0.25">
      <c r="A45" t="s">
        <v>103</v>
      </c>
      <c r="B45" t="s">
        <v>667</v>
      </c>
      <c r="C45" t="s">
        <v>98</v>
      </c>
      <c r="D45" t="s">
        <v>104</v>
      </c>
      <c r="E45" t="s">
        <v>73</v>
      </c>
    </row>
    <row r="46" spans="1:9" x14ac:dyDescent="0.25">
      <c r="A46" t="s">
        <v>105</v>
      </c>
      <c r="B46" t="s">
        <v>667</v>
      </c>
      <c r="C46" t="s">
        <v>106</v>
      </c>
      <c r="D46" t="s">
        <v>107</v>
      </c>
      <c r="E46" t="s">
        <v>73</v>
      </c>
    </row>
    <row r="47" spans="1:9" x14ac:dyDescent="0.25">
      <c r="A47" t="s">
        <v>108</v>
      </c>
      <c r="B47" t="s">
        <v>667</v>
      </c>
      <c r="C47" t="s">
        <v>109</v>
      </c>
      <c r="D47" t="s">
        <v>110</v>
      </c>
      <c r="E47" t="s">
        <v>80</v>
      </c>
    </row>
    <row r="48" spans="1:9" x14ac:dyDescent="0.25">
      <c r="A48" t="s">
        <v>111</v>
      </c>
      <c r="B48" t="s">
        <v>666</v>
      </c>
      <c r="C48" t="s">
        <v>112</v>
      </c>
      <c r="D48" t="s">
        <v>113</v>
      </c>
      <c r="E48" t="s">
        <v>80</v>
      </c>
    </row>
    <row r="49" spans="1:5" x14ac:dyDescent="0.25">
      <c r="A49" t="s">
        <v>114</v>
      </c>
      <c r="B49" t="s">
        <v>666</v>
      </c>
      <c r="C49" t="s">
        <v>115</v>
      </c>
      <c r="D49" t="s">
        <v>116</v>
      </c>
      <c r="E49" t="s">
        <v>73</v>
      </c>
    </row>
    <row r="50" spans="1:5" x14ac:dyDescent="0.25">
      <c r="A50" t="s">
        <v>117</v>
      </c>
      <c r="B50" t="s">
        <v>666</v>
      </c>
      <c r="C50" t="s">
        <v>118</v>
      </c>
      <c r="D50" t="s">
        <v>119</v>
      </c>
      <c r="E50" t="s">
        <v>90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Q23"/>
  <sheetViews>
    <sheetView workbookViewId="0">
      <selection activeCell="A2" sqref="A2:XFD2"/>
    </sheetView>
  </sheetViews>
  <sheetFormatPr defaultRowHeight="12.5" x14ac:dyDescent="0.25"/>
  <cols>
    <col min="1" max="1" width="23.54296875" bestFit="1" customWidth="1"/>
    <col min="3" max="3" width="9.54296875" bestFit="1" customWidth="1"/>
    <col min="4" max="4" width="16.1796875" bestFit="1" customWidth="1"/>
    <col min="14" max="14" width="10.1796875" bestFit="1" customWidth="1"/>
    <col min="15" max="15" width="11.1796875" bestFit="1" customWidth="1"/>
    <col min="16" max="16" width="8" bestFit="1" customWidth="1"/>
    <col min="17" max="17" width="12.453125" bestFit="1" customWidth="1"/>
  </cols>
  <sheetData>
    <row r="1" spans="1:17" x14ac:dyDescent="0.25">
      <c r="D1" t="s">
        <v>30</v>
      </c>
      <c r="E1">
        <v>123</v>
      </c>
    </row>
    <row r="2" spans="1:17" x14ac:dyDescent="0.25">
      <c r="D2" s="16"/>
      <c r="E2" s="17"/>
    </row>
    <row r="5" spans="1:17" x14ac:dyDescent="0.25">
      <c r="A5" t="s">
        <v>31</v>
      </c>
    </row>
    <row r="7" spans="1:17" ht="15.5" x14ac:dyDescent="0.35">
      <c r="A7" t="s">
        <v>32</v>
      </c>
      <c r="B7" t="s">
        <v>33</v>
      </c>
      <c r="C7" t="s">
        <v>34</v>
      </c>
      <c r="D7" t="s">
        <v>35</v>
      </c>
      <c r="E7" t="s">
        <v>36</v>
      </c>
      <c r="F7" t="s">
        <v>4</v>
      </c>
      <c r="J7" s="20" t="s">
        <v>32</v>
      </c>
      <c r="K7" s="20"/>
      <c r="L7" s="20"/>
      <c r="M7" s="20" t="s">
        <v>44</v>
      </c>
      <c r="N7" s="21" t="s">
        <v>45</v>
      </c>
      <c r="O7" s="21" t="s">
        <v>46</v>
      </c>
      <c r="P7" s="21" t="s">
        <v>47</v>
      </c>
      <c r="Q7" s="21" t="s">
        <v>48</v>
      </c>
    </row>
    <row r="8" spans="1:17" x14ac:dyDescent="0.25">
      <c r="A8" t="s">
        <v>37</v>
      </c>
      <c r="B8">
        <v>9.99</v>
      </c>
      <c r="C8" s="18">
        <v>25</v>
      </c>
      <c r="D8">
        <f>B8*C8</f>
        <v>249.75</v>
      </c>
      <c r="E8">
        <f>0.07*D8</f>
        <v>17.482500000000002</v>
      </c>
      <c r="F8">
        <f>D8+E8</f>
        <v>267.23250000000002</v>
      </c>
      <c r="J8" s="22" t="s">
        <v>49</v>
      </c>
      <c r="K8" s="22"/>
      <c r="L8" s="22"/>
      <c r="M8" s="22">
        <v>123</v>
      </c>
      <c r="N8" s="23">
        <v>60</v>
      </c>
      <c r="O8" s="19">
        <v>100</v>
      </c>
      <c r="P8" s="19">
        <v>92</v>
      </c>
      <c r="Q8" s="23">
        <v>252</v>
      </c>
    </row>
    <row r="9" spans="1:17" x14ac:dyDescent="0.25">
      <c r="A9" t="s">
        <v>38</v>
      </c>
      <c r="B9">
        <v>23.98</v>
      </c>
      <c r="C9" s="18">
        <v>5</v>
      </c>
      <c r="D9">
        <f>B9*C9</f>
        <v>119.9</v>
      </c>
      <c r="E9">
        <f>0.07*D9</f>
        <v>8.3930000000000007</v>
      </c>
      <c r="F9">
        <f>D9+E9</f>
        <v>128.29300000000001</v>
      </c>
      <c r="J9" s="22" t="s">
        <v>50</v>
      </c>
      <c r="K9" s="22"/>
      <c r="L9" s="22"/>
      <c r="M9" s="22">
        <v>345</v>
      </c>
      <c r="N9" s="23">
        <v>70</v>
      </c>
      <c r="O9" s="19">
        <v>89</v>
      </c>
      <c r="P9" s="19">
        <v>46</v>
      </c>
      <c r="Q9" s="23">
        <v>205</v>
      </c>
    </row>
    <row r="10" spans="1:17" x14ac:dyDescent="0.25">
      <c r="A10" t="s">
        <v>39</v>
      </c>
      <c r="B10">
        <v>89.24</v>
      </c>
      <c r="C10" s="18">
        <v>2</v>
      </c>
      <c r="D10">
        <f>B10*C10</f>
        <v>178.48</v>
      </c>
      <c r="E10">
        <f>0.07*D10</f>
        <v>12.493600000000001</v>
      </c>
      <c r="F10">
        <f>D10+E10</f>
        <v>190.97359999999998</v>
      </c>
      <c r="J10" s="22" t="s">
        <v>51</v>
      </c>
      <c r="K10" s="22"/>
      <c r="L10" s="22"/>
      <c r="M10" s="22">
        <v>123</v>
      </c>
      <c r="N10" s="23">
        <v>80</v>
      </c>
      <c r="O10" s="19">
        <v>69</v>
      </c>
      <c r="P10" s="19">
        <v>95</v>
      </c>
      <c r="Q10" s="23">
        <v>244</v>
      </c>
    </row>
    <row r="11" spans="1:17" x14ac:dyDescent="0.25">
      <c r="A11" t="s">
        <v>40</v>
      </c>
      <c r="B11">
        <v>1299</v>
      </c>
      <c r="C11" s="18">
        <v>3</v>
      </c>
      <c r="D11">
        <f>B11*C11</f>
        <v>3897</v>
      </c>
      <c r="E11">
        <f>0.07*D11</f>
        <v>272.79000000000002</v>
      </c>
      <c r="F11">
        <f>D11+E11</f>
        <v>4169.79</v>
      </c>
      <c r="J11" s="22" t="s">
        <v>52</v>
      </c>
      <c r="K11" s="22"/>
      <c r="L11" s="22"/>
      <c r="M11" s="22">
        <v>567</v>
      </c>
      <c r="N11" s="23">
        <v>83</v>
      </c>
      <c r="O11" s="19">
        <v>40</v>
      </c>
      <c r="P11" s="19">
        <v>98</v>
      </c>
      <c r="Q11" s="23">
        <v>221</v>
      </c>
    </row>
    <row r="12" spans="1:17" x14ac:dyDescent="0.25">
      <c r="A12" t="s">
        <v>41</v>
      </c>
      <c r="B12">
        <v>0.5</v>
      </c>
      <c r="C12" s="18">
        <v>1200</v>
      </c>
      <c r="D12">
        <f>B12*C12</f>
        <v>600</v>
      </c>
      <c r="E12">
        <f>0.07*D12</f>
        <v>42.000000000000007</v>
      </c>
      <c r="F12">
        <f>D12+E12</f>
        <v>642</v>
      </c>
      <c r="J12" s="22" t="s">
        <v>53</v>
      </c>
      <c r="K12" s="22"/>
      <c r="L12" s="22"/>
      <c r="M12" s="22">
        <v>321</v>
      </c>
      <c r="N12" s="23">
        <v>78</v>
      </c>
      <c r="O12" s="19">
        <v>68</v>
      </c>
      <c r="P12" s="19">
        <v>88</v>
      </c>
      <c r="Q12" s="23">
        <v>234</v>
      </c>
    </row>
    <row r="13" spans="1:17" x14ac:dyDescent="0.25">
      <c r="J13" s="22" t="s">
        <v>54</v>
      </c>
      <c r="K13" s="22"/>
      <c r="L13" s="22"/>
      <c r="M13" s="22">
        <v>145</v>
      </c>
      <c r="N13" s="23">
        <v>50</v>
      </c>
      <c r="O13" s="19">
        <v>33</v>
      </c>
      <c r="P13" s="19">
        <v>20</v>
      </c>
      <c r="Q13" s="23">
        <v>103</v>
      </c>
    </row>
    <row r="14" spans="1:17" x14ac:dyDescent="0.25">
      <c r="A14" t="s">
        <v>42</v>
      </c>
      <c r="B14">
        <f>SUM(E8:E12)</f>
        <v>353.15910000000002</v>
      </c>
      <c r="J14" s="22" t="s">
        <v>55</v>
      </c>
      <c r="K14" s="22"/>
      <c r="L14" s="22"/>
      <c r="M14" s="22">
        <v>678</v>
      </c>
      <c r="N14" s="23">
        <v>52</v>
      </c>
      <c r="O14" s="19">
        <v>28</v>
      </c>
      <c r="P14" s="19">
        <v>69</v>
      </c>
      <c r="Q14" s="23">
        <v>149</v>
      </c>
    </row>
    <row r="15" spans="1:17" x14ac:dyDescent="0.25">
      <c r="A15" t="s">
        <v>43</v>
      </c>
      <c r="B15">
        <f>SUM(F8:F12)</f>
        <v>5398.2891</v>
      </c>
      <c r="J15" s="22" t="s">
        <v>56</v>
      </c>
      <c r="K15" s="22"/>
      <c r="L15" s="22"/>
      <c r="M15" s="22">
        <v>321</v>
      </c>
      <c r="N15" s="23">
        <v>55</v>
      </c>
      <c r="O15" s="19">
        <v>13</v>
      </c>
      <c r="P15" s="19">
        <v>82</v>
      </c>
      <c r="Q15" s="23">
        <v>150</v>
      </c>
    </row>
    <row r="16" spans="1:17" x14ac:dyDescent="0.25">
      <c r="J16" s="22" t="s">
        <v>57</v>
      </c>
      <c r="K16" s="22"/>
      <c r="L16" s="22"/>
      <c r="M16" s="22">
        <v>123</v>
      </c>
      <c r="N16" s="23">
        <v>73</v>
      </c>
      <c r="O16" s="19">
        <v>71</v>
      </c>
      <c r="P16" s="19">
        <v>68</v>
      </c>
      <c r="Q16" s="23">
        <v>212</v>
      </c>
    </row>
    <row r="17" spans="1:17" x14ac:dyDescent="0.25">
      <c r="J17" s="22" t="s">
        <v>58</v>
      </c>
      <c r="K17" s="22"/>
      <c r="L17" s="22"/>
      <c r="M17" s="22">
        <v>124</v>
      </c>
      <c r="N17" s="23">
        <v>68</v>
      </c>
      <c r="O17" s="19">
        <v>69</v>
      </c>
      <c r="P17" s="19">
        <v>47</v>
      </c>
      <c r="Q17" s="23">
        <v>184</v>
      </c>
    </row>
    <row r="18" spans="1:17" x14ac:dyDescent="0.25">
      <c r="A18" t="s">
        <v>932</v>
      </c>
      <c r="J18" s="22" t="s">
        <v>59</v>
      </c>
      <c r="K18" s="22"/>
      <c r="L18" s="22"/>
      <c r="M18" s="22">
        <v>125</v>
      </c>
      <c r="N18" s="23">
        <v>78</v>
      </c>
      <c r="O18" s="19">
        <v>21</v>
      </c>
      <c r="P18" s="19">
        <v>51</v>
      </c>
      <c r="Q18" s="23">
        <v>150</v>
      </c>
    </row>
    <row r="19" spans="1:17" x14ac:dyDescent="0.25">
      <c r="A19" t="s">
        <v>933</v>
      </c>
      <c r="J19" s="22" t="s">
        <v>51</v>
      </c>
      <c r="K19" s="22"/>
      <c r="L19" s="22"/>
      <c r="M19" s="22">
        <v>123</v>
      </c>
      <c r="N19" s="23">
        <v>80</v>
      </c>
      <c r="O19" s="19">
        <v>69</v>
      </c>
      <c r="P19" s="19">
        <v>95</v>
      </c>
      <c r="Q19" s="23">
        <v>244</v>
      </c>
    </row>
    <row r="20" spans="1:17" x14ac:dyDescent="0.25">
      <c r="J20" s="22" t="s">
        <v>21</v>
      </c>
      <c r="N20" s="78">
        <f>SUM(N8:N19)</f>
        <v>827</v>
      </c>
      <c r="O20" s="78">
        <f t="shared" ref="O20:Q20" si="0">SUM(O8:O19)</f>
        <v>670</v>
      </c>
      <c r="P20" s="78">
        <f t="shared" si="0"/>
        <v>851</v>
      </c>
      <c r="Q20" s="78">
        <f t="shared" si="0"/>
        <v>2348</v>
      </c>
    </row>
    <row r="23" spans="1:17" x14ac:dyDescent="0.25">
      <c r="J23" s="79" t="s">
        <v>725</v>
      </c>
      <c r="K23" s="51"/>
      <c r="L23" s="51"/>
      <c r="M23" s="51"/>
      <c r="N23">
        <f>N20+O20+P20*0.85</f>
        <v>2220.35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K25"/>
  <sheetViews>
    <sheetView workbookViewId="0">
      <selection activeCell="I6" sqref="I6"/>
    </sheetView>
  </sheetViews>
  <sheetFormatPr defaultRowHeight="12.5" x14ac:dyDescent="0.25"/>
  <cols>
    <col min="1" max="1" width="3.453125" customWidth="1"/>
    <col min="4" max="4" width="11.54296875" customWidth="1"/>
    <col min="5" max="5" width="12.1796875" customWidth="1"/>
    <col min="6" max="6" width="11.54296875" customWidth="1"/>
    <col min="7" max="7" width="10.453125" customWidth="1"/>
    <col min="8" max="8" width="10.1796875" bestFit="1" customWidth="1"/>
  </cols>
  <sheetData>
    <row r="1" spans="2:11" ht="13" x14ac:dyDescent="0.3">
      <c r="B1" s="13" t="s">
        <v>60</v>
      </c>
      <c r="C1" s="13"/>
    </row>
    <row r="2" spans="2:11" ht="13" x14ac:dyDescent="0.3">
      <c r="K2" s="24" t="s">
        <v>61</v>
      </c>
    </row>
    <row r="3" spans="2:11" ht="13" x14ac:dyDescent="0.3">
      <c r="B3" t="s">
        <v>62</v>
      </c>
      <c r="G3" t="s">
        <v>63</v>
      </c>
      <c r="K3" s="25">
        <v>0.02</v>
      </c>
    </row>
    <row r="5" spans="2:11" ht="25.5" thickBot="1" x14ac:dyDescent="0.3">
      <c r="B5" s="26" t="s">
        <v>64</v>
      </c>
      <c r="C5" s="26" t="s">
        <v>665</v>
      </c>
      <c r="D5" s="26" t="s">
        <v>65</v>
      </c>
      <c r="E5" s="26" t="s">
        <v>66</v>
      </c>
      <c r="F5" s="26" t="s">
        <v>67</v>
      </c>
      <c r="G5" s="27" t="s">
        <v>68</v>
      </c>
      <c r="H5" s="28" t="s">
        <v>69</v>
      </c>
      <c r="I5" s="28" t="s">
        <v>971</v>
      </c>
      <c r="J5" s="84"/>
    </row>
    <row r="6" spans="2:11" x14ac:dyDescent="0.25">
      <c r="B6" t="s">
        <v>70</v>
      </c>
      <c r="C6" t="s">
        <v>666</v>
      </c>
      <c r="D6" t="s">
        <v>71</v>
      </c>
      <c r="E6" t="s">
        <v>72</v>
      </c>
      <c r="F6" t="s">
        <v>73</v>
      </c>
      <c r="G6" s="29">
        <v>12000</v>
      </c>
      <c r="H6" s="29">
        <f>G6*$K$3</f>
        <v>240</v>
      </c>
    </row>
    <row r="7" spans="2:11" x14ac:dyDescent="0.25">
      <c r="B7" t="s">
        <v>74</v>
      </c>
      <c r="C7" t="s">
        <v>667</v>
      </c>
      <c r="D7" t="s">
        <v>75</v>
      </c>
      <c r="E7" t="s">
        <v>76</v>
      </c>
      <c r="F7" t="s">
        <v>73</v>
      </c>
      <c r="G7" s="29">
        <v>13000</v>
      </c>
      <c r="H7" s="29">
        <f t="shared" ref="H7:H21" si="0">G7*$K$3</f>
        <v>260</v>
      </c>
      <c r="K7" t="s">
        <v>664</v>
      </c>
    </row>
    <row r="8" spans="2:11" x14ac:dyDescent="0.25">
      <c r="B8" t="s">
        <v>77</v>
      </c>
      <c r="C8" t="s">
        <v>666</v>
      </c>
      <c r="D8" t="s">
        <v>78</v>
      </c>
      <c r="E8" t="s">
        <v>79</v>
      </c>
      <c r="F8" t="s">
        <v>80</v>
      </c>
      <c r="G8" s="29">
        <v>12500</v>
      </c>
      <c r="H8" s="29">
        <f t="shared" si="0"/>
        <v>250</v>
      </c>
    </row>
    <row r="9" spans="2:11" x14ac:dyDescent="0.25">
      <c r="B9" t="s">
        <v>81</v>
      </c>
      <c r="C9" t="s">
        <v>666</v>
      </c>
      <c r="D9" t="s">
        <v>82</v>
      </c>
      <c r="E9" t="s">
        <v>83</v>
      </c>
      <c r="F9" t="s">
        <v>73</v>
      </c>
      <c r="G9" s="29">
        <v>12000</v>
      </c>
      <c r="H9" s="29">
        <f t="shared" si="0"/>
        <v>240</v>
      </c>
    </row>
    <row r="10" spans="2:11" x14ac:dyDescent="0.25">
      <c r="B10" t="s">
        <v>84</v>
      </c>
      <c r="C10" t="s">
        <v>666</v>
      </c>
      <c r="D10" t="s">
        <v>85</v>
      </c>
      <c r="E10" t="s">
        <v>86</v>
      </c>
      <c r="F10" t="s">
        <v>80</v>
      </c>
      <c r="G10" s="29">
        <v>1090</v>
      </c>
      <c r="H10" s="29">
        <f t="shared" si="0"/>
        <v>21.8</v>
      </c>
    </row>
    <row r="11" spans="2:11" x14ac:dyDescent="0.25">
      <c r="B11" t="s">
        <v>87</v>
      </c>
      <c r="C11" t="s">
        <v>667</v>
      </c>
      <c r="D11" t="s">
        <v>88</v>
      </c>
      <c r="E11" t="s">
        <v>89</v>
      </c>
      <c r="F11" t="s">
        <v>90</v>
      </c>
      <c r="G11" s="29">
        <v>750</v>
      </c>
      <c r="H11" s="29">
        <f t="shared" si="0"/>
        <v>15</v>
      </c>
    </row>
    <row r="12" spans="2:11" x14ac:dyDescent="0.25">
      <c r="B12" t="s">
        <v>91</v>
      </c>
      <c r="C12" t="s">
        <v>667</v>
      </c>
      <c r="D12" t="s">
        <v>92</v>
      </c>
      <c r="E12" t="s">
        <v>93</v>
      </c>
      <c r="F12" t="s">
        <v>90</v>
      </c>
      <c r="G12" s="29">
        <v>5500</v>
      </c>
      <c r="H12" s="29">
        <f t="shared" si="0"/>
        <v>110</v>
      </c>
    </row>
    <row r="13" spans="2:11" x14ac:dyDescent="0.25">
      <c r="B13" t="s">
        <v>94</v>
      </c>
      <c r="C13" t="s">
        <v>667</v>
      </c>
      <c r="D13" t="s">
        <v>95</v>
      </c>
      <c r="E13" t="s">
        <v>96</v>
      </c>
      <c r="F13" t="s">
        <v>73</v>
      </c>
      <c r="G13" s="29">
        <v>1000</v>
      </c>
      <c r="H13" s="29">
        <f t="shared" si="0"/>
        <v>20</v>
      </c>
    </row>
    <row r="14" spans="2:11" x14ac:dyDescent="0.25">
      <c r="B14" t="s">
        <v>97</v>
      </c>
      <c r="C14" t="s">
        <v>666</v>
      </c>
      <c r="D14" t="s">
        <v>98</v>
      </c>
      <c r="E14" t="s">
        <v>99</v>
      </c>
      <c r="F14" t="s">
        <v>90</v>
      </c>
      <c r="G14" s="29">
        <v>518</v>
      </c>
      <c r="H14" s="29">
        <f t="shared" si="0"/>
        <v>10.36</v>
      </c>
    </row>
    <row r="15" spans="2:11" x14ac:dyDescent="0.25">
      <c r="B15" t="s">
        <v>100</v>
      </c>
      <c r="C15" t="s">
        <v>666</v>
      </c>
      <c r="D15" t="s">
        <v>101</v>
      </c>
      <c r="E15" t="s">
        <v>102</v>
      </c>
      <c r="F15" t="s">
        <v>73</v>
      </c>
      <c r="G15" s="29">
        <v>1000</v>
      </c>
      <c r="H15" s="29">
        <f t="shared" si="0"/>
        <v>20</v>
      </c>
    </row>
    <row r="16" spans="2:11" x14ac:dyDescent="0.25">
      <c r="B16" t="s">
        <v>103</v>
      </c>
      <c r="C16" t="s">
        <v>667</v>
      </c>
      <c r="D16" t="s">
        <v>98</v>
      </c>
      <c r="E16" t="s">
        <v>104</v>
      </c>
      <c r="F16" t="s">
        <v>73</v>
      </c>
      <c r="G16" s="29">
        <v>12000</v>
      </c>
      <c r="H16" s="29">
        <f t="shared" si="0"/>
        <v>240</v>
      </c>
    </row>
    <row r="17" spans="2:8" x14ac:dyDescent="0.25">
      <c r="B17" t="s">
        <v>105</v>
      </c>
      <c r="C17" t="s">
        <v>667</v>
      </c>
      <c r="D17" t="s">
        <v>106</v>
      </c>
      <c r="E17" t="s">
        <v>107</v>
      </c>
      <c r="F17" t="s">
        <v>73</v>
      </c>
      <c r="G17" s="29">
        <v>12500</v>
      </c>
      <c r="H17" s="29">
        <f t="shared" si="0"/>
        <v>250</v>
      </c>
    </row>
    <row r="18" spans="2:8" x14ac:dyDescent="0.25">
      <c r="B18" t="s">
        <v>108</v>
      </c>
      <c r="C18" t="s">
        <v>667</v>
      </c>
      <c r="D18" t="s">
        <v>109</v>
      </c>
      <c r="E18" t="s">
        <v>110</v>
      </c>
      <c r="F18" t="s">
        <v>80</v>
      </c>
      <c r="G18" s="29">
        <v>50</v>
      </c>
      <c r="H18" s="29">
        <f t="shared" si="0"/>
        <v>1</v>
      </c>
    </row>
    <row r="19" spans="2:8" x14ac:dyDescent="0.25">
      <c r="B19" t="s">
        <v>111</v>
      </c>
      <c r="C19" t="s">
        <v>666</v>
      </c>
      <c r="D19" t="s">
        <v>112</v>
      </c>
      <c r="E19" t="s">
        <v>113</v>
      </c>
      <c r="F19" t="s">
        <v>80</v>
      </c>
      <c r="G19" s="29">
        <v>50</v>
      </c>
      <c r="H19" s="29">
        <f t="shared" si="0"/>
        <v>1</v>
      </c>
    </row>
    <row r="20" spans="2:8" x14ac:dyDescent="0.25">
      <c r="B20" t="s">
        <v>114</v>
      </c>
      <c r="C20" t="s">
        <v>666</v>
      </c>
      <c r="D20" t="s">
        <v>115</v>
      </c>
      <c r="E20" t="s">
        <v>116</v>
      </c>
      <c r="F20" t="s">
        <v>73</v>
      </c>
      <c r="G20" s="29">
        <v>2000</v>
      </c>
      <c r="H20" s="29">
        <f t="shared" si="0"/>
        <v>40</v>
      </c>
    </row>
    <row r="21" spans="2:8" x14ac:dyDescent="0.25">
      <c r="B21" t="s">
        <v>117</v>
      </c>
      <c r="C21" t="s">
        <v>666</v>
      </c>
      <c r="D21" t="s">
        <v>118</v>
      </c>
      <c r="E21" t="s">
        <v>119</v>
      </c>
      <c r="F21" t="s">
        <v>90</v>
      </c>
      <c r="G21" s="29">
        <v>841</v>
      </c>
      <c r="H21" s="29">
        <f t="shared" si="0"/>
        <v>16.82</v>
      </c>
    </row>
    <row r="22" spans="2:8" x14ac:dyDescent="0.25">
      <c r="G22" s="29"/>
    </row>
    <row r="24" spans="2:8" x14ac:dyDescent="0.25">
      <c r="E24" t="s">
        <v>668</v>
      </c>
      <c r="G24" s="51"/>
    </row>
    <row r="25" spans="2:8" x14ac:dyDescent="0.25">
      <c r="E25" t="s">
        <v>669</v>
      </c>
      <c r="H25" s="51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26"/>
  <sheetViews>
    <sheetView workbookViewId="0"/>
  </sheetViews>
  <sheetFormatPr defaultRowHeight="12.5" x14ac:dyDescent="0.25"/>
  <cols>
    <col min="1" max="1" width="16.54296875" bestFit="1" customWidth="1"/>
    <col min="2" max="2" width="16.1796875" bestFit="1" customWidth="1"/>
    <col min="3" max="3" width="12.6328125" customWidth="1"/>
    <col min="7" max="7" width="11.1796875" bestFit="1" customWidth="1"/>
  </cols>
  <sheetData>
    <row r="1" spans="1:7" ht="13" x14ac:dyDescent="0.3">
      <c r="A1" s="49" t="s">
        <v>120</v>
      </c>
      <c r="B1" s="47" t="s">
        <v>121</v>
      </c>
      <c r="C1" s="81" t="s">
        <v>122</v>
      </c>
      <c r="D1" s="49" t="s">
        <v>705</v>
      </c>
    </row>
    <row r="2" spans="1:7" x14ac:dyDescent="0.25">
      <c r="A2" t="s">
        <v>123</v>
      </c>
      <c r="B2" t="s">
        <v>124</v>
      </c>
      <c r="C2" t="s">
        <v>125</v>
      </c>
      <c r="D2">
        <v>1.75</v>
      </c>
    </row>
    <row r="3" spans="1:7" x14ac:dyDescent="0.25">
      <c r="A3" t="s">
        <v>126</v>
      </c>
      <c r="B3" t="s">
        <v>127</v>
      </c>
      <c r="C3" t="s">
        <v>128</v>
      </c>
      <c r="D3">
        <v>1.87</v>
      </c>
    </row>
    <row r="4" spans="1:7" x14ac:dyDescent="0.25">
      <c r="A4" t="s">
        <v>126</v>
      </c>
      <c r="B4" t="s">
        <v>129</v>
      </c>
      <c r="C4" t="s">
        <v>130</v>
      </c>
      <c r="D4">
        <v>1.99</v>
      </c>
      <c r="G4" t="s">
        <v>706</v>
      </c>
    </row>
    <row r="5" spans="1:7" x14ac:dyDescent="0.25">
      <c r="A5" t="s">
        <v>131</v>
      </c>
      <c r="B5" t="s">
        <v>132</v>
      </c>
      <c r="C5" t="s">
        <v>133</v>
      </c>
      <c r="D5">
        <v>2.99</v>
      </c>
      <c r="G5" t="s">
        <v>707</v>
      </c>
    </row>
    <row r="6" spans="1:7" x14ac:dyDescent="0.25">
      <c r="A6" t="s">
        <v>134</v>
      </c>
      <c r="B6" t="s">
        <v>135</v>
      </c>
      <c r="C6" t="s">
        <v>136</v>
      </c>
      <c r="D6" s="48">
        <v>13.98</v>
      </c>
    </row>
    <row r="7" spans="1:7" x14ac:dyDescent="0.25">
      <c r="A7" t="s">
        <v>137</v>
      </c>
      <c r="B7" t="s">
        <v>138</v>
      </c>
      <c r="C7" t="s">
        <v>139</v>
      </c>
      <c r="D7">
        <v>45.09</v>
      </c>
    </row>
    <row r="8" spans="1:7" x14ac:dyDescent="0.25">
      <c r="A8" t="s">
        <v>140</v>
      </c>
      <c r="B8" t="s">
        <v>138</v>
      </c>
      <c r="C8" t="s">
        <v>141</v>
      </c>
      <c r="D8">
        <v>4.9800000000000004</v>
      </c>
    </row>
    <row r="9" spans="1:7" x14ac:dyDescent="0.25">
      <c r="A9" t="s">
        <v>142</v>
      </c>
      <c r="B9" t="s">
        <v>143</v>
      </c>
      <c r="C9" t="s">
        <v>144</v>
      </c>
      <c r="D9">
        <v>12.56</v>
      </c>
    </row>
    <row r="10" spans="1:7" x14ac:dyDescent="0.25">
      <c r="A10" t="s">
        <v>131</v>
      </c>
      <c r="B10" t="s">
        <v>145</v>
      </c>
      <c r="C10" t="s">
        <v>146</v>
      </c>
      <c r="D10">
        <v>34.979999999999997</v>
      </c>
    </row>
    <row r="11" spans="1:7" x14ac:dyDescent="0.25">
      <c r="A11" t="s">
        <v>147</v>
      </c>
      <c r="B11" t="s">
        <v>148</v>
      </c>
      <c r="C11" t="s">
        <v>149</v>
      </c>
      <c r="D11">
        <v>11.8</v>
      </c>
    </row>
    <row r="12" spans="1:7" x14ac:dyDescent="0.25">
      <c r="A12" t="s">
        <v>147</v>
      </c>
      <c r="B12" t="s">
        <v>150</v>
      </c>
      <c r="C12" t="s">
        <v>151</v>
      </c>
      <c r="D12">
        <v>11.9</v>
      </c>
    </row>
    <row r="13" spans="1:7" x14ac:dyDescent="0.25">
      <c r="A13" t="s">
        <v>152</v>
      </c>
      <c r="B13" t="s">
        <v>153</v>
      </c>
      <c r="C13" t="s">
        <v>154</v>
      </c>
      <c r="D13">
        <v>32.979999999999997</v>
      </c>
    </row>
    <row r="14" spans="1:7" x14ac:dyDescent="0.25">
      <c r="A14" t="s">
        <v>134</v>
      </c>
      <c r="B14" t="s">
        <v>155</v>
      </c>
      <c r="C14" t="s">
        <v>156</v>
      </c>
      <c r="D14">
        <v>175.9</v>
      </c>
    </row>
    <row r="15" spans="1:7" x14ac:dyDescent="0.25">
      <c r="A15" t="s">
        <v>157</v>
      </c>
      <c r="B15" t="s">
        <v>158</v>
      </c>
      <c r="C15" t="s">
        <v>159</v>
      </c>
      <c r="D15">
        <v>22.22</v>
      </c>
    </row>
    <row r="16" spans="1:7" x14ac:dyDescent="0.25">
      <c r="A16" t="s">
        <v>147</v>
      </c>
      <c r="B16" t="s">
        <v>160</v>
      </c>
      <c r="C16" t="s">
        <v>151</v>
      </c>
      <c r="D16">
        <v>22.45</v>
      </c>
    </row>
    <row r="17" spans="1:4" x14ac:dyDescent="0.25">
      <c r="A17" t="s">
        <v>157</v>
      </c>
      <c r="B17" t="s">
        <v>161</v>
      </c>
      <c r="C17" t="s">
        <v>162</v>
      </c>
      <c r="D17">
        <v>22.99</v>
      </c>
    </row>
    <row r="18" spans="1:4" x14ac:dyDescent="0.25">
      <c r="A18" t="s">
        <v>123</v>
      </c>
      <c r="B18" t="s">
        <v>163</v>
      </c>
      <c r="C18" t="s">
        <v>164</v>
      </c>
      <c r="D18">
        <v>19.09</v>
      </c>
    </row>
    <row r="19" spans="1:4" x14ac:dyDescent="0.25">
      <c r="A19" t="s">
        <v>134</v>
      </c>
      <c r="B19" t="s">
        <v>165</v>
      </c>
      <c r="C19" t="s">
        <v>166</v>
      </c>
      <c r="D19">
        <v>67.09</v>
      </c>
    </row>
    <row r="20" spans="1:4" x14ac:dyDescent="0.25">
      <c r="A20" t="s">
        <v>137</v>
      </c>
      <c r="B20" t="s">
        <v>167</v>
      </c>
      <c r="C20" t="s">
        <v>168</v>
      </c>
      <c r="D20">
        <v>45</v>
      </c>
    </row>
    <row r="21" spans="1:4" x14ac:dyDescent="0.25">
      <c r="A21" t="s">
        <v>142</v>
      </c>
      <c r="B21" t="s">
        <v>169</v>
      </c>
      <c r="C21" t="s">
        <v>170</v>
      </c>
      <c r="D21">
        <v>34.979999999999997</v>
      </c>
    </row>
    <row r="22" spans="1:4" x14ac:dyDescent="0.25">
      <c r="A22" t="s">
        <v>171</v>
      </c>
      <c r="B22" t="s">
        <v>172</v>
      </c>
      <c r="C22" t="s">
        <v>173</v>
      </c>
      <c r="D22">
        <v>34.090000000000003</v>
      </c>
    </row>
    <row r="23" spans="1:4" x14ac:dyDescent="0.25">
      <c r="A23" t="s">
        <v>171</v>
      </c>
      <c r="B23" t="s">
        <v>174</v>
      </c>
      <c r="C23" t="s">
        <v>175</v>
      </c>
      <c r="D23">
        <v>21.09</v>
      </c>
    </row>
    <row r="24" spans="1:4" x14ac:dyDescent="0.25">
      <c r="A24" t="s">
        <v>152</v>
      </c>
      <c r="B24" t="s">
        <v>176</v>
      </c>
      <c r="C24" t="s">
        <v>168</v>
      </c>
      <c r="D24">
        <v>22</v>
      </c>
    </row>
    <row r="25" spans="1:4" x14ac:dyDescent="0.25">
      <c r="A25" t="s">
        <v>177</v>
      </c>
      <c r="B25" t="s">
        <v>178</v>
      </c>
      <c r="C25" t="s">
        <v>136</v>
      </c>
      <c r="D25">
        <v>56</v>
      </c>
    </row>
    <row r="26" spans="1:4" x14ac:dyDescent="0.25">
      <c r="A26" t="s">
        <v>177</v>
      </c>
      <c r="B26" t="s">
        <v>179</v>
      </c>
      <c r="C26" t="s">
        <v>136</v>
      </c>
      <c r="D26">
        <v>34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21</vt:i4>
      </vt:variant>
      <vt:variant>
        <vt:lpstr>Named Ranges</vt:lpstr>
      </vt:variant>
      <vt:variant>
        <vt:i4>4</vt:i4>
      </vt:variant>
    </vt:vector>
  </HeadingPairs>
  <TitlesOfParts>
    <vt:vector size="25" baseType="lpstr">
      <vt:lpstr>DIV A</vt:lpstr>
      <vt:lpstr>DIV B</vt:lpstr>
      <vt:lpstr>DIV C</vt:lpstr>
      <vt:lpstr>DIV D</vt:lpstr>
      <vt:lpstr>ALL DIVISIONS</vt:lpstr>
      <vt:lpstr>Employees</vt:lpstr>
      <vt:lpstr>Kitchen Alignment</vt:lpstr>
      <vt:lpstr>Practice Filter</vt:lpstr>
      <vt:lpstr>Table</vt:lpstr>
      <vt:lpstr>Text File</vt:lpstr>
      <vt:lpstr>Invoice</vt:lpstr>
      <vt:lpstr>Functions</vt:lpstr>
      <vt:lpstr>Airline Data</vt:lpstr>
      <vt:lpstr>TURNER</vt:lpstr>
      <vt:lpstr>Frozen</vt:lpstr>
      <vt:lpstr>Sales</vt:lpstr>
      <vt:lpstr>1997</vt:lpstr>
      <vt:lpstr>Sales List</vt:lpstr>
      <vt:lpstr>Sheet1</vt:lpstr>
      <vt:lpstr>Clients</vt:lpstr>
      <vt:lpstr>jungle</vt:lpstr>
      <vt:lpstr>DIVA_Profit</vt:lpstr>
      <vt:lpstr>DIVB_Profit</vt:lpstr>
      <vt:lpstr>text_file</vt:lpstr>
      <vt:lpstr>total</vt:lpstr>
    </vt:vector>
  </TitlesOfParts>
  <Company>CEI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Turner</dc:creator>
  <cp:lastModifiedBy>Chris Turner</cp:lastModifiedBy>
  <cp:lastPrinted>2006-05-15T15:47:50Z</cp:lastPrinted>
  <dcterms:created xsi:type="dcterms:W3CDTF">1997-10-26T11:31:44Z</dcterms:created>
  <dcterms:modified xsi:type="dcterms:W3CDTF">2022-01-22T17:42:58Z</dcterms:modified>
</cp:coreProperties>
</file>