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68891B13-D154-446F-8E0E-B67EABC37016}" xr6:coauthVersionLast="47" xr6:coauthVersionMax="47" xr10:uidLastSave="{00000000-0000-0000-0000-000000000000}"/>
  <bookViews>
    <workbookView xWindow="28680" yWindow="-120" windowWidth="29040" windowHeight="15990" activeTab="1" xr2:uid="{00000000-000D-0000-FFFF-FFFF00000000}"/>
  </bookViews>
  <sheets>
    <sheet name="DIV A" sheetId="1" r:id="rId1"/>
    <sheet name="DIV C" sheetId="3" r:id="rId2"/>
    <sheet name="Employees" sheetId="6" r:id="rId3"/>
    <sheet name="Kitchen Alignment" sheetId="9" r:id="rId4"/>
    <sheet name="Invoice" sheetId="14" r:id="rId5"/>
    <sheet name="Sales" sheetId="19" state="hidden" r:id="rId6"/>
    <sheet name="1997" sheetId="21" r:id="rId7"/>
    <sheet name="Sales List" sheetId="22" r:id="rId8"/>
    <sheet name="Clients" sheetId="23" r:id="rId9"/>
  </sheets>
  <definedNames>
    <definedName name="DIVA_Profit">'DIV A'!$H$5:$H$14</definedName>
    <definedName name="DIVB_Profit">#REF!</definedName>
    <definedName name="Profit">'DIV C'!$K$2</definedName>
    <definedName name="text_file">#REF!</definedName>
    <definedName name="tot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0" i="9" l="1"/>
  <c r="P20" i="9"/>
  <c r="Q20" i="9"/>
  <c r="N20" i="9"/>
  <c r="N23" i="9" s="1"/>
  <c r="G75" i="22" l="1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G6" i="22"/>
  <c r="G5" i="22"/>
  <c r="G4" i="22"/>
  <c r="E14" i="21"/>
  <c r="D14" i="21"/>
  <c r="C14" i="21"/>
  <c r="B14" i="21"/>
  <c r="F13" i="21"/>
  <c r="F12" i="21"/>
  <c r="F11" i="21"/>
  <c r="F10" i="21"/>
  <c r="F9" i="21"/>
  <c r="F8" i="21"/>
  <c r="F7" i="21"/>
  <c r="F6" i="21"/>
  <c r="F5" i="21"/>
  <c r="F4" i="21"/>
  <c r="F14" i="21" l="1"/>
  <c r="D12" i="14" l="1"/>
  <c r="E12" i="14" s="1"/>
  <c r="F12" i="14" s="1"/>
  <c r="D11" i="14"/>
  <c r="E11" i="14" s="1"/>
  <c r="D10" i="14"/>
  <c r="D9" i="14"/>
  <c r="E9" i="14" s="1"/>
  <c r="F9" i="14" s="1"/>
  <c r="D8" i="14"/>
  <c r="E8" i="14" s="1"/>
  <c r="F8" i="14" s="1"/>
  <c r="E10" i="14" l="1"/>
  <c r="F10" i="14" s="1"/>
  <c r="F11" i="14"/>
  <c r="D12" i="9"/>
  <c r="E12" i="9" s="1"/>
  <c r="F12" i="9" s="1"/>
  <c r="D11" i="9"/>
  <c r="E11" i="9" s="1"/>
  <c r="D10" i="9"/>
  <c r="D9" i="9"/>
  <c r="D8" i="9"/>
  <c r="E8" i="9" s="1"/>
  <c r="I33" i="6"/>
  <c r="I32" i="6"/>
  <c r="I31" i="6"/>
  <c r="I30" i="6"/>
  <c r="I29" i="6"/>
  <c r="D16" i="3"/>
  <c r="F16" i="3" s="1"/>
  <c r="D15" i="3"/>
  <c r="F15" i="3" s="1"/>
  <c r="D14" i="3"/>
  <c r="F14" i="3" s="1"/>
  <c r="D13" i="3"/>
  <c r="F13" i="3" s="1"/>
  <c r="D12" i="3"/>
  <c r="F12" i="3" s="1"/>
  <c r="D11" i="3"/>
  <c r="F11" i="3" s="1"/>
  <c r="D10" i="3"/>
  <c r="F10" i="3" s="1"/>
  <c r="D9" i="3"/>
  <c r="F9" i="3" s="1"/>
  <c r="D8" i="3"/>
  <c r="F8" i="3" s="1"/>
  <c r="D7" i="3"/>
  <c r="F7" i="3" s="1"/>
  <c r="D6" i="3"/>
  <c r="F6" i="3" s="1"/>
  <c r="D5" i="3"/>
  <c r="F5" i="3" s="1"/>
  <c r="C18" i="1"/>
  <c r="D5" i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F5" i="1"/>
  <c r="H5" i="1" s="1"/>
  <c r="G18" i="1"/>
  <c r="B18" i="1"/>
  <c r="B15" i="14" l="1"/>
  <c r="E9" i="9"/>
  <c r="F9" i="9" s="1"/>
  <c r="B14" i="14"/>
  <c r="F8" i="9"/>
  <c r="E10" i="9"/>
  <c r="F11" i="9"/>
  <c r="F18" i="1"/>
  <c r="H18" i="1"/>
  <c r="D18" i="1"/>
  <c r="B14" i="9" l="1"/>
  <c r="F10" i="9"/>
  <c r="B15" i="9" s="1"/>
</calcChain>
</file>

<file path=xl/sharedStrings.xml><?xml version="1.0" encoding="utf-8"?>
<sst xmlns="http://schemas.openxmlformats.org/spreadsheetml/2006/main" count="764" uniqueCount="346">
  <si>
    <t>Joe's Shoe Shop - Yearly Budget</t>
  </si>
  <si>
    <t>For Division A</t>
  </si>
  <si>
    <t>Sales</t>
  </si>
  <si>
    <t>Returns</t>
  </si>
  <si>
    <t>Total</t>
  </si>
  <si>
    <t>Value</t>
  </si>
  <si>
    <t>Final total</t>
  </si>
  <si>
    <t>Salaries Paid</t>
  </si>
  <si>
    <t>Profit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</si>
  <si>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</si>
  <si>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</si>
  <si>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</si>
  <si>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</si>
  <si>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</si>
  <si>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</si>
  <si>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</si>
  <si>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</si>
  <si>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</si>
  <si>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</si>
  <si>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</si>
  <si>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</si>
  <si>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</si>
  <si>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For Division C</t>
  </si>
  <si>
    <t>NAME</t>
  </si>
  <si>
    <t>First Name</t>
  </si>
  <si>
    <t>Last name</t>
  </si>
  <si>
    <t>Last Name, First Name</t>
  </si>
  <si>
    <t>Customer Number:</t>
  </si>
  <si>
    <t>The Kitchen Discount Store</t>
  </si>
  <si>
    <t>Item</t>
  </si>
  <si>
    <t>Cost</t>
  </si>
  <si>
    <t>Qty</t>
  </si>
  <si>
    <t>Sub Total</t>
  </si>
  <si>
    <t>Tax</t>
  </si>
  <si>
    <t>Wooden Tray</t>
  </si>
  <si>
    <t>Glass Tray</t>
  </si>
  <si>
    <t>Silver Tray</t>
  </si>
  <si>
    <t>Gold Tray</t>
  </si>
  <si>
    <t>Widget</t>
  </si>
  <si>
    <t>Tax Paid</t>
  </si>
  <si>
    <t>Total Cost</t>
  </si>
  <si>
    <t>Dept</t>
  </si>
  <si>
    <t>January</t>
  </si>
  <si>
    <t>February</t>
  </si>
  <si>
    <t>March</t>
  </si>
  <si>
    <t>Qtr 1 Total</t>
  </si>
  <si>
    <t>Tiramisu</t>
  </si>
  <si>
    <t>Fudge brownie</t>
  </si>
  <si>
    <t>Chocolate caake</t>
  </si>
  <si>
    <t>Rice pudding</t>
  </si>
  <si>
    <t>Apple pie</t>
  </si>
  <si>
    <t>Key lime pie</t>
  </si>
  <si>
    <t>Strawberry shortcut</t>
  </si>
  <si>
    <t>Cherry cheesecake</t>
  </si>
  <si>
    <t>Fruit cake</t>
  </si>
  <si>
    <t>Fruit kups</t>
  </si>
  <si>
    <t>Double chocolate cake</t>
  </si>
  <si>
    <t>James</t>
  </si>
  <si>
    <t>DEPT</t>
  </si>
  <si>
    <t>AGE</t>
  </si>
  <si>
    <t>FIN</t>
  </si>
  <si>
    <t>ENG</t>
  </si>
  <si>
    <t>MED</t>
  </si>
  <si>
    <t>Henry</t>
  </si>
  <si>
    <t>Country</t>
  </si>
  <si>
    <t>Region</t>
  </si>
  <si>
    <t>Canada</t>
  </si>
  <si>
    <t>North</t>
  </si>
  <si>
    <t>West</t>
  </si>
  <si>
    <t>Revenue for 1997</t>
  </si>
  <si>
    <t>South</t>
  </si>
  <si>
    <t>East</t>
  </si>
  <si>
    <t>Shoes - men</t>
  </si>
  <si>
    <t>Shirts - men</t>
  </si>
  <si>
    <t>Pants - men</t>
  </si>
  <si>
    <t>Ties</t>
  </si>
  <si>
    <t>Underwear - men</t>
  </si>
  <si>
    <t>Shoes - women</t>
  </si>
  <si>
    <t>Blouses - women</t>
  </si>
  <si>
    <t>Pants - women</t>
  </si>
  <si>
    <t>Skirts</t>
  </si>
  <si>
    <t>Lingerie</t>
  </si>
  <si>
    <t>Totals</t>
  </si>
  <si>
    <t>Computer Manual Sales</t>
  </si>
  <si>
    <t xml:space="preserve"> </t>
  </si>
  <si>
    <t>Date</t>
  </si>
  <si>
    <t>Salesperson</t>
  </si>
  <si>
    <t>Units</t>
  </si>
  <si>
    <t>Price</t>
  </si>
  <si>
    <t>Wright</t>
  </si>
  <si>
    <t>Lotus 1-2-3</t>
  </si>
  <si>
    <t>No. of Orders:</t>
  </si>
  <si>
    <t>Janzen</t>
  </si>
  <si>
    <t>US</t>
  </si>
  <si>
    <t>Word</t>
  </si>
  <si>
    <t>WordPerfect</t>
  </si>
  <si>
    <t>Australia</t>
  </si>
  <si>
    <t>New Zealand</t>
  </si>
  <si>
    <t>Units:</t>
  </si>
  <si>
    <t>England</t>
  </si>
  <si>
    <t>No. of Excel:</t>
  </si>
  <si>
    <t>Sum of Excel:</t>
  </si>
  <si>
    <t>Excel</t>
  </si>
  <si>
    <t>Cost &gt; 2000</t>
  </si>
  <si>
    <t>Class</t>
  </si>
  <si>
    <t>Computer Education Institute</t>
  </si>
  <si>
    <t>Christine</t>
  </si>
  <si>
    <t>Peter</t>
  </si>
  <si>
    <t>Patricia</t>
  </si>
  <si>
    <t>Debbie</t>
  </si>
  <si>
    <t>Turner</t>
  </si>
  <si>
    <t>Smith</t>
  </si>
  <si>
    <t>Jones</t>
  </si>
  <si>
    <t>Black</t>
  </si>
  <si>
    <t>Mellow</t>
  </si>
  <si>
    <t>Aning</t>
  </si>
  <si>
    <t>Clothing</t>
  </si>
  <si>
    <t>Discount price of 15% (85% of total)</t>
  </si>
  <si>
    <t>ROOM</t>
  </si>
  <si>
    <t>FLOOR</t>
  </si>
  <si>
    <t>CODE</t>
  </si>
  <si>
    <t>County</t>
  </si>
  <si>
    <t>Contact Name</t>
  </si>
  <si>
    <t>State</t>
  </si>
  <si>
    <t>Zip</t>
  </si>
  <si>
    <t>phone</t>
  </si>
  <si>
    <t>Lake</t>
  </si>
  <si>
    <t>Apostolic Youth Family Services</t>
  </si>
  <si>
    <t>Clifton Smith</t>
  </si>
  <si>
    <t>IN</t>
  </si>
  <si>
    <t>(219) 981-4008</t>
  </si>
  <si>
    <t>Counseling-Individual/Family</t>
  </si>
  <si>
    <t>Bruce Hillman</t>
  </si>
  <si>
    <t>(219) 322-8614</t>
  </si>
  <si>
    <t>Mark Dranger</t>
  </si>
  <si>
    <t>(219) 548-8727</t>
  </si>
  <si>
    <t>Dockside Services, Inc.</t>
  </si>
  <si>
    <t>Joseph Joyce</t>
  </si>
  <si>
    <t>(219) 838-8001</t>
  </si>
  <si>
    <t>Mental Health Agency</t>
  </si>
  <si>
    <t>Danita Johnson Hughes</t>
  </si>
  <si>
    <t>(219) 885-4264 ext. 2460</t>
  </si>
  <si>
    <t>Family Action Network of Lake County, IN</t>
  </si>
  <si>
    <t>Nancy Cloonan</t>
  </si>
  <si>
    <t>(219) 933-1700</t>
  </si>
  <si>
    <t>Family First Services</t>
  </si>
  <si>
    <t>Armando Escobedo</t>
  </si>
  <si>
    <t>(219) 989-4239</t>
  </si>
  <si>
    <t>Fort Wayne Women's Bureau</t>
  </si>
  <si>
    <t>Ronnie Greenberg</t>
  </si>
  <si>
    <t>(260) 424-7977</t>
  </si>
  <si>
    <t>HDI Family Counseling</t>
  </si>
  <si>
    <t>Lendora Hawkins</t>
  </si>
  <si>
    <t>(219) 980-1971</t>
  </si>
  <si>
    <t>Human Beginnings, Inc.</t>
  </si>
  <si>
    <t>Denise Travis</t>
  </si>
  <si>
    <t>(219) 884-2285</t>
  </si>
  <si>
    <t>Intrigue Counseling, Inc.</t>
  </si>
  <si>
    <t>Abbee Smith</t>
  </si>
  <si>
    <t>(574) 234-3515</t>
  </si>
  <si>
    <t>Main Street Counseling Center</t>
  </si>
  <si>
    <t>Kathryn Rosenbaum</t>
  </si>
  <si>
    <t>(219) 663-0888</t>
  </si>
  <si>
    <t>Mental Health America</t>
  </si>
  <si>
    <t>Kristen Verhoeve</t>
  </si>
  <si>
    <t>(219) 922-3822</t>
  </si>
  <si>
    <t>Metropolitan Oasis CDC</t>
  </si>
  <si>
    <t>Toya Robinson</t>
  </si>
  <si>
    <t>(219) 881-0447</t>
  </si>
  <si>
    <t>Mid America Psychological &amp; Counseling</t>
  </si>
  <si>
    <t>(219) 736-1000</t>
  </si>
  <si>
    <t>National Youth Advocate Program</t>
  </si>
  <si>
    <t>Paula Noethlich</t>
  </si>
  <si>
    <t>Ohio</t>
  </si>
  <si>
    <t>(614) 3831</t>
  </si>
  <si>
    <t>New Generations Youth</t>
  </si>
  <si>
    <t>Teshezia George</t>
  </si>
  <si>
    <t>(219) 545-5609</t>
  </si>
  <si>
    <t>North Star Services</t>
  </si>
  <si>
    <t>Kelly Jackson</t>
  </si>
  <si>
    <t>(219) 682-8211</t>
  </si>
  <si>
    <t>NuSource Educational Services, Inc.</t>
  </si>
  <si>
    <t>Katherlyn Thedford</t>
  </si>
  <si>
    <t>(866)980-5006</t>
  </si>
  <si>
    <t>PSI Family Services</t>
  </si>
  <si>
    <t>Tania Aglikin</t>
  </si>
  <si>
    <t>(219) 756-8201</t>
  </si>
  <si>
    <t>Circle Around Families</t>
  </si>
  <si>
    <t>Mimi Gardner-Suggs</t>
  </si>
  <si>
    <t>(219) 757-1864</t>
  </si>
  <si>
    <t>Southlake Center for Mental Health</t>
  </si>
  <si>
    <t>Daniel Smith</t>
  </si>
  <si>
    <t>(219) 794-2000</t>
  </si>
  <si>
    <t>Teens in Action, Inc.</t>
  </si>
  <si>
    <t>Bridgette Spann Edwards</t>
  </si>
  <si>
    <t>(219) 397-5117</t>
  </si>
  <si>
    <t>The Caring Center</t>
  </si>
  <si>
    <t>Francette Williams</t>
  </si>
  <si>
    <t>(219) 980-4311</t>
  </si>
  <si>
    <t>The Villages of Indiana, Inc.</t>
  </si>
  <si>
    <t>Gina Alexander</t>
  </si>
  <si>
    <t>(812) 332-7575</t>
  </si>
  <si>
    <t>Community Mental Health Center</t>
  </si>
  <si>
    <t>James Zagorka</t>
  </si>
  <si>
    <t>(219) 392-3837</t>
  </si>
  <si>
    <t>Trinity Faith Based University</t>
  </si>
  <si>
    <t>Tommy Williams</t>
  </si>
  <si>
    <t>(219) 882-4010</t>
  </si>
  <si>
    <t>Wisdom Interventions, Plus</t>
  </si>
  <si>
    <t>Bonnie Thompson-Ford</t>
  </si>
  <si>
    <t>(773) 750-1582</t>
  </si>
  <si>
    <t>Jasper</t>
  </si>
  <si>
    <t>Angela Comsa</t>
  </si>
  <si>
    <t>(219) 306-6251</t>
  </si>
  <si>
    <t>LaPorte</t>
  </si>
  <si>
    <t>Choices Counseling Services</t>
  </si>
  <si>
    <t>Creative Interventions</t>
  </si>
  <si>
    <t>Tiffany Simpson</t>
  </si>
  <si>
    <t>(219) 689-7632</t>
  </si>
  <si>
    <t>Swanson Center</t>
  </si>
  <si>
    <t>Donna Albers</t>
  </si>
  <si>
    <t>(219) 879-4321</t>
  </si>
  <si>
    <t>Keys Counseling, Inc.</t>
  </si>
  <si>
    <t>Silvio Perez</t>
  </si>
  <si>
    <t>(219) 241-0218</t>
  </si>
  <si>
    <t>Madison Center, Inc.</t>
  </si>
  <si>
    <t>Brenda Clanton</t>
  </si>
  <si>
    <t>(219) 283-1107</t>
  </si>
  <si>
    <t>Newton</t>
  </si>
  <si>
    <t>Lifeline Youth @ Family Services</t>
  </si>
  <si>
    <t>Doug Beutler</t>
  </si>
  <si>
    <t>(260) 745-3322</t>
  </si>
  <si>
    <t>Link Psychological &amp; Consulting</t>
  </si>
  <si>
    <t>Nancy Link</t>
  </si>
  <si>
    <t xml:space="preserve">(219) 324-7063 </t>
  </si>
  <si>
    <t>Porter</t>
  </si>
  <si>
    <t>Choices/Counseling Services</t>
  </si>
  <si>
    <t>(219) 736-4817</t>
  </si>
  <si>
    <t>(574) 283-1107</t>
  </si>
  <si>
    <t>Pathway Family Center</t>
  </si>
  <si>
    <t>Kevin Beatty</t>
  </si>
  <si>
    <t>(219) 926-2583</t>
  </si>
  <si>
    <t>Porter-Starke Services</t>
  </si>
  <si>
    <t>Aileen Wehren</t>
  </si>
  <si>
    <t>(219) 476-4567</t>
  </si>
  <si>
    <t>Youth Service Bureau</t>
  </si>
  <si>
    <t>Lisa Jordan</t>
  </si>
  <si>
    <t>(219) 464-9585</t>
  </si>
  <si>
    <t>Elkhart</t>
  </si>
  <si>
    <t>Indiana Mentor</t>
  </si>
  <si>
    <t>Y'Nesha Johnson</t>
  </si>
  <si>
    <t>IL</t>
  </si>
  <si>
    <t>(317) 581-2380x207</t>
  </si>
  <si>
    <t>CAPS</t>
  </si>
  <si>
    <t>Candy Yoder</t>
  </si>
  <si>
    <t>(574) 295-2277x14</t>
  </si>
  <si>
    <t>Psychological Health Center</t>
  </si>
  <si>
    <t>Warren Sibillia</t>
  </si>
  <si>
    <t>(574) 232-4453</t>
  </si>
  <si>
    <t>Family Learning Center</t>
  </si>
  <si>
    <t>Don Genter</t>
  </si>
  <si>
    <t>(574) 232-1405</t>
  </si>
  <si>
    <t>Fire, Inc.</t>
  </si>
  <si>
    <t>Linda Rohm</t>
  </si>
  <si>
    <t>(574) 287-4375</t>
  </si>
  <si>
    <t>Oaklawn Psychiatric Center</t>
  </si>
  <si>
    <t>Laurie Nafziner</t>
  </si>
  <si>
    <t>(574) 533-1234</t>
  </si>
  <si>
    <t>Shelter Psychological Services</t>
  </si>
  <si>
    <t>(574) 534-2161</t>
  </si>
  <si>
    <t>Kosciusko</t>
  </si>
  <si>
    <t>Brighter Tomorrows, Inc.</t>
  </si>
  <si>
    <t>Jill Uceny</t>
  </si>
  <si>
    <t>(574) 935-9449</t>
  </si>
  <si>
    <t>Catholic Charities of the Diocese of Fort Wayne</t>
  </si>
  <si>
    <t>Debra Schmidt</t>
  </si>
  <si>
    <t>(260) 422-5625</t>
  </si>
  <si>
    <t>Clinical Neuropsychology</t>
  </si>
  <si>
    <t>Bowen Center</t>
  </si>
  <si>
    <t>Jay Baumgartner</t>
  </si>
  <si>
    <t>(574) 267-7169</t>
  </si>
  <si>
    <t>Marshall</t>
  </si>
  <si>
    <t>Caldwell Psychological Services</t>
  </si>
  <si>
    <t>Carrie Caldwell</t>
  </si>
  <si>
    <t>(574) 936-3031</t>
  </si>
  <si>
    <t>St. Joseph</t>
  </si>
  <si>
    <t>CHINS</t>
  </si>
  <si>
    <t>Mary Kowalski</t>
  </si>
  <si>
    <t>(574) 232-2255</t>
  </si>
  <si>
    <t>Diagnostic &amp; Evaluation Services</t>
  </si>
  <si>
    <t>South Bend Mental Health</t>
  </si>
  <si>
    <t>Aln Wax</t>
  </si>
  <si>
    <t>(574) 255-1162</t>
  </si>
  <si>
    <t>Youth Women's Christian Association</t>
  </si>
  <si>
    <t>Jean Wright</t>
  </si>
  <si>
    <t>(260) 424-4908</t>
  </si>
  <si>
    <t>Company Name</t>
  </si>
  <si>
    <t>Total  from IL</t>
  </si>
  <si>
    <t>Total sales from IN</t>
  </si>
  <si>
    <t>Total  from IN</t>
  </si>
  <si>
    <t>Total sales from IL</t>
  </si>
  <si>
    <t>IN STATE</t>
  </si>
  <si>
    <t>Code</t>
  </si>
  <si>
    <t>ABC-2018</t>
  </si>
  <si>
    <t>DDD-2018</t>
  </si>
  <si>
    <t>DW4-2017</t>
  </si>
  <si>
    <t>DWE-2018</t>
  </si>
  <si>
    <t>QWE-2016</t>
  </si>
  <si>
    <t>DT6-2013</t>
  </si>
  <si>
    <t>Last Year</t>
  </si>
  <si>
    <t>&gt; last year</t>
  </si>
  <si>
    <t>Average Cost</t>
  </si>
  <si>
    <t>Maximumn Cost</t>
  </si>
  <si>
    <t>Lower Case</t>
  </si>
  <si>
    <t>1st 3 letters</t>
  </si>
  <si>
    <t>Year (last 4)</t>
  </si>
  <si>
    <t>Smith, Mary</t>
  </si>
  <si>
    <t>Jones, Tom</t>
  </si>
  <si>
    <t>Black, Eve</t>
  </si>
  <si>
    <t>White, Joan</t>
  </si>
  <si>
    <t>Jones, Peter</t>
  </si>
  <si>
    <t>Blaskic, Ann</t>
  </si>
  <si>
    <t>Cooker, Betty</t>
  </si>
  <si>
    <t>Stephan, Chris</t>
  </si>
  <si>
    <t>Boyer, Patti</t>
  </si>
  <si>
    <t>Engle, Sam</t>
  </si>
  <si>
    <t>Firms, Sam</t>
  </si>
  <si>
    <t>Plesah, Evelyn</t>
  </si>
  <si>
    <t>Brown, Jerry</t>
  </si>
  <si>
    <t>Average 12 year olds</t>
  </si>
  <si>
    <t>Average 13+</t>
  </si>
  <si>
    <t>Curve</t>
  </si>
  <si>
    <t>Test1</t>
  </si>
  <si>
    <t>Test2</t>
  </si>
  <si>
    <t>Test3</t>
  </si>
  <si>
    <t>Test4</t>
  </si>
  <si>
    <t>Test5</t>
  </si>
  <si>
    <t>Test6</t>
  </si>
  <si>
    <t>Test7</t>
  </si>
  <si>
    <t>Test8</t>
  </si>
  <si>
    <t>Test9</t>
  </si>
  <si>
    <t>Test10</t>
  </si>
  <si>
    <t>Test11</t>
  </si>
  <si>
    <t>Column1</t>
  </si>
  <si>
    <t>Length of cell</t>
  </si>
  <si>
    <t>All 5 codes, separted by a comma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</si>
</sst>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;;;@&quot; &quot;"/>
    <numFmt numFmtId="165" formatCode="mmm\ d\,\ yy"/>
    <numFmt numFmtId="166" formatCode="_(* #,##0_);_(* \(#,##0\);_(* &quot;-&quot;??_);_(@_)"/>
  </numFmts>
  <fonts count="2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12"/>
      <name val="Arial"/>
      <family val="2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0" fontId="2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2" fillId="0" borderId="12" applyFill="0" applyBorder="0"/>
    <xf numFmtId="0" fontId="13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21" fillId="0" borderId="0" applyFont="0" applyFill="0" applyBorder="0" applyAlignment="0" applyProtection="0"/>
  </cellStyleXfs>
  <cellXfs count="64">
    <xf numFmtId="0" fontId="0" fillId="0" borderId="0" xfId="0"/>
    <xf numFmtId="0" fontId="1" fillId="0" borderId="1" xfId="0" applyFont="1" applyBorder="1"/>
    <xf numFmtId="44" fontId="0" fillId="0" borderId="0" xfId="1" applyFont="1" applyBorder="1"/>
    <xf numFmtId="44" fontId="0" fillId="0" borderId="2" xfId="1" applyFont="1" applyBorder="1"/>
    <xf numFmtId="0" fontId="1" fillId="0" borderId="3" xfId="0" applyFont="1" applyBorder="1"/>
    <xf numFmtId="44" fontId="0" fillId="0" borderId="4" xfId="1" applyFont="1" applyBorder="1"/>
    <xf numFmtId="44" fontId="0" fillId="0" borderId="5" xfId="1" applyFont="1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4" fontId="0" fillId="0" borderId="0" xfId="1" applyFont="1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0" fontId="2" fillId="0" borderId="0" xfId="2"/>
    <xf numFmtId="0" fontId="6" fillId="2" borderId="9" xfId="2" applyFont="1" applyFill="1" applyBorder="1"/>
    <xf numFmtId="0" fontId="6" fillId="2" borderId="9" xfId="2" applyFont="1" applyFill="1" applyBorder="1" applyAlignment="1">
      <alignment horizontal="center"/>
    </xf>
    <xf numFmtId="0" fontId="2" fillId="2" borderId="0" xfId="2" applyFill="1"/>
    <xf numFmtId="3" fontId="2" fillId="0" borderId="0" xfId="2" applyNumberFormat="1"/>
    <xf numFmtId="0" fontId="1" fillId="3" borderId="0" xfId="0" applyFont="1" applyFill="1"/>
    <xf numFmtId="0" fontId="0" fillId="4" borderId="0" xfId="0" applyFill="1"/>
    <xf numFmtId="0" fontId="0" fillId="3" borderId="0" xfId="0" applyFill="1"/>
    <xf numFmtId="0" fontId="9" fillId="0" borderId="0" xfId="0" applyFont="1"/>
    <xf numFmtId="0" fontId="0" fillId="0" borderId="10" xfId="0" applyFill="1" applyBorder="1"/>
    <xf numFmtId="164" fontId="10" fillId="0" borderId="11" xfId="0" applyNumberFormat="1" applyFont="1" applyFill="1" applyBorder="1" applyAlignment="1">
      <alignment horizontal="right"/>
    </xf>
    <xf numFmtId="0" fontId="10" fillId="0" borderId="12" xfId="0" applyFont="1" applyFill="1" applyBorder="1"/>
    <xf numFmtId="43" fontId="11" fillId="0" borderId="13" xfId="3" applyFont="1" applyBorder="1"/>
    <xf numFmtId="0" fontId="10" fillId="0" borderId="14" xfId="0" applyFont="1" applyFill="1" applyBorder="1"/>
    <xf numFmtId="44" fontId="11" fillId="0" borderId="10" xfId="5" applyFont="1" applyFill="1" applyBorder="1"/>
    <xf numFmtId="0" fontId="14" fillId="0" borderId="0" xfId="6" applyFont="1"/>
    <xf numFmtId="0" fontId="15" fillId="0" borderId="0" xfId="6" applyFont="1"/>
    <xf numFmtId="0" fontId="16" fillId="0" borderId="0" xfId="6" applyFont="1"/>
    <xf numFmtId="0" fontId="17" fillId="0" borderId="0" xfId="6" applyFont="1"/>
    <xf numFmtId="43" fontId="16" fillId="0" borderId="0" xfId="3" applyFont="1" applyAlignment="1">
      <alignment horizontal="right"/>
    </xf>
    <xf numFmtId="44" fontId="16" fillId="0" borderId="0" xfId="4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/>
    </xf>
    <xf numFmtId="165" fontId="15" fillId="0" borderId="0" xfId="6" applyNumberFormat="1" applyFont="1" applyAlignment="1">
      <alignment horizontal="left"/>
    </xf>
    <xf numFmtId="166" fontId="15" fillId="0" borderId="0" xfId="3" applyNumberFormat="1" applyFont="1"/>
    <xf numFmtId="43" fontId="15" fillId="0" borderId="0" xfId="3" applyFont="1"/>
    <xf numFmtId="44" fontId="15" fillId="0" borderId="0" xfId="4" applyFont="1"/>
    <xf numFmtId="0" fontId="0" fillId="0" borderId="0" xfId="0" applyAlignment="1">
      <alignment horizontal="right"/>
    </xf>
    <xf numFmtId="165" fontId="0" fillId="0" borderId="0" xfId="0" applyNumberFormat="1" applyAlignment="1">
      <alignment horizontal="left"/>
    </xf>
    <xf numFmtId="166" fontId="0" fillId="0" borderId="0" xfId="3" applyNumberFormat="1" applyFont="1"/>
    <xf numFmtId="44" fontId="0" fillId="0" borderId="0" xfId="4" applyFont="1"/>
    <xf numFmtId="0" fontId="18" fillId="0" borderId="0" xfId="0" applyFont="1"/>
    <xf numFmtId="164" fontId="10" fillId="0" borderId="15" xfId="0" applyNumberFormat="1" applyFont="1" applyFill="1" applyBorder="1" applyAlignment="1">
      <alignment horizontal="right"/>
    </xf>
    <xf numFmtId="44" fontId="11" fillId="0" borderId="0" xfId="4" applyFont="1" applyBorder="1"/>
    <xf numFmtId="3" fontId="0" fillId="0" borderId="0" xfId="0" applyNumberFormat="1"/>
    <xf numFmtId="0" fontId="2" fillId="3" borderId="0" xfId="2" applyFill="1"/>
    <xf numFmtId="0" fontId="1" fillId="3" borderId="9" xfId="0" applyFont="1" applyFill="1" applyBorder="1"/>
    <xf numFmtId="0" fontId="1" fillId="3" borderId="0" xfId="0" applyFont="1" applyFill="1" applyAlignment="1"/>
    <xf numFmtId="14" fontId="1" fillId="0" borderId="0" xfId="0" applyNumberFormat="1" applyFont="1"/>
    <xf numFmtId="0" fontId="1" fillId="0" borderId="0" xfId="0" applyFont="1" applyFill="1"/>
    <xf numFmtId="0" fontId="20" fillId="0" borderId="0" xfId="0" applyFont="1"/>
    <xf numFmtId="0" fontId="1" fillId="0" borderId="0" xfId="0" applyFont="1" applyBorder="1"/>
    <xf numFmtId="0" fontId="0" fillId="0" borderId="4" xfId="0" applyBorder="1"/>
    <xf numFmtId="0" fontId="4" fillId="0" borderId="4" xfId="0" applyFont="1" applyBorder="1" applyAlignment="1">
      <alignment horizontal="center"/>
    </xf>
    <xf numFmtId="9" fontId="0" fillId="0" borderId="0" xfId="8" applyFont="1"/>
    <xf numFmtId="0" fontId="3" fillId="0" borderId="0" xfId="0" applyFont="1" applyAlignment="1">
      <alignment horizontal="center"/>
    </xf>
    <xf numFmtId="0" fontId="7" fillId="3" borderId="0" xfId="0" applyFont="1" applyFill="1" applyAlignment="1">
      <alignment horizontal="center"/>
    </xf>
  </cellXfs>
  <cellStyles count="9">
    <cellStyle name="Comma" xfId="3" builtinId="3"/>
    <cellStyle name="Currency" xfId="1" builtinId="4"/>
    <cellStyle name="Currency 2" xfId="4" xr:uid="{00000000-0005-0000-0000-000002000000}"/>
    <cellStyle name="Hyperlink 2" xfId="7" xr:uid="{57CFEA5E-6AFD-4995-9E37-4C49438C1E59}"/>
    <cellStyle name="Normal" xfId="0" builtinId="0"/>
    <cellStyle name="Normal 2" xfId="2" xr:uid="{00000000-0005-0000-0000-000004000000}"/>
    <cellStyle name="Normal_Products" xfId="6" xr:uid="{00000000-0005-0000-0000-000005000000}"/>
    <cellStyle name="Percent" xfId="8" builtinId="5"/>
    <cellStyle name="Total 2" xfId="5" xr:uid="{00000000-0005-0000-0000-000007000000}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bottom style="medium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;;;@&quot; 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 outline="0">
        <left style="thick">
          <color indexed="64"/>
        </left>
        <right style="thick">
          <color indexed="64"/>
        </right>
        <top style="thick">
          <color indexed="64"/>
        </top>
        <bottom style="thick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bottom style="thick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10"/>
        <name val="Arial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'1997'!$B$3</c:f>
              <c:strCache>
                <c:ptCount val="1"/>
                <c:pt idx="0">
                  <c:v>North </c:v>
                </c:pt>
              </c:strCache>
            </c:strRef>
          </c:tx>
          <c:invertIfNegative val="0"/>
          <c:cat>
            <c:strRef>
              <c:f>'1997'!$A$4:$A$13</c:f>
              <c:strCache>
                <c:ptCount val="10"/>
                <c:pt idx="0">
                  <c:v>Shoes - men</c:v>
                </c:pt>
                <c:pt idx="1">
                  <c:v>Shirts - men</c:v>
                </c:pt>
                <c:pt idx="2">
                  <c:v>Pants - men</c:v>
                </c:pt>
                <c:pt idx="3">
                  <c:v>Ties</c:v>
                </c:pt>
                <c:pt idx="4">
                  <c:v>Underwear - men</c:v>
                </c:pt>
                <c:pt idx="5">
                  <c:v>Shoes - women</c:v>
                </c:pt>
                <c:pt idx="6">
                  <c:v>Blouses - women</c:v>
                </c:pt>
                <c:pt idx="7">
                  <c:v>Pants - women</c:v>
                </c:pt>
                <c:pt idx="8">
                  <c:v>Skirts</c:v>
                </c:pt>
                <c:pt idx="9">
                  <c:v>Lingerie</c:v>
                </c:pt>
              </c:strCache>
            </c:strRef>
          </c:cat>
          <c:val>
            <c:numRef>
              <c:f>'1997'!$B$4:$B$13</c:f>
              <c:numCache>
                <c:formatCode>_(* #,##0.00_);_(* \(#,##0.00\);_(* "-"??_);_(@_)</c:formatCode>
                <c:ptCount val="10"/>
                <c:pt idx="0">
                  <c:v>111000</c:v>
                </c:pt>
                <c:pt idx="1">
                  <c:v>200000</c:v>
                </c:pt>
                <c:pt idx="2">
                  <c:v>155000</c:v>
                </c:pt>
                <c:pt idx="3">
                  <c:v>123000</c:v>
                </c:pt>
                <c:pt idx="4">
                  <c:v>222000</c:v>
                </c:pt>
                <c:pt idx="5">
                  <c:v>126000</c:v>
                </c:pt>
                <c:pt idx="6">
                  <c:v>222000</c:v>
                </c:pt>
                <c:pt idx="7">
                  <c:v>123000</c:v>
                </c:pt>
                <c:pt idx="8">
                  <c:v>200000</c:v>
                </c:pt>
                <c:pt idx="9">
                  <c:v>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68-4F3B-8272-D77FB79D1141}"/>
            </c:ext>
          </c:extLst>
        </c:ser>
        <c:ser>
          <c:idx val="1"/>
          <c:order val="1"/>
          <c:tx>
            <c:strRef>
              <c:f>'1997'!$C$3</c:f>
              <c:strCache>
                <c:ptCount val="1"/>
                <c:pt idx="0">
                  <c:v>South </c:v>
                </c:pt>
              </c:strCache>
            </c:strRef>
          </c:tx>
          <c:invertIfNegative val="0"/>
          <c:cat>
            <c:strRef>
              <c:f>'1997'!$A$4:$A$13</c:f>
              <c:strCache>
                <c:ptCount val="10"/>
                <c:pt idx="0">
                  <c:v>Shoes - men</c:v>
                </c:pt>
                <c:pt idx="1">
                  <c:v>Shirts - men</c:v>
                </c:pt>
                <c:pt idx="2">
                  <c:v>Pants - men</c:v>
                </c:pt>
                <c:pt idx="3">
                  <c:v>Ties</c:v>
                </c:pt>
                <c:pt idx="4">
                  <c:v>Underwear - men</c:v>
                </c:pt>
                <c:pt idx="5">
                  <c:v>Shoes - women</c:v>
                </c:pt>
                <c:pt idx="6">
                  <c:v>Blouses - women</c:v>
                </c:pt>
                <c:pt idx="7">
                  <c:v>Pants - women</c:v>
                </c:pt>
                <c:pt idx="8">
                  <c:v>Skirts</c:v>
                </c:pt>
                <c:pt idx="9">
                  <c:v>Lingerie</c:v>
                </c:pt>
              </c:strCache>
            </c:strRef>
          </c:cat>
          <c:val>
            <c:numRef>
              <c:f>'1997'!$C$4:$C$13</c:f>
              <c:numCache>
                <c:formatCode>_(* #,##0.00_);_(* \(#,##0.00\);_(* "-"??_);_(@_)</c:formatCode>
                <c:ptCount val="10"/>
                <c:pt idx="0">
                  <c:v>123000</c:v>
                </c:pt>
                <c:pt idx="1">
                  <c:v>222000</c:v>
                </c:pt>
                <c:pt idx="2">
                  <c:v>126000</c:v>
                </c:pt>
                <c:pt idx="3">
                  <c:v>222000</c:v>
                </c:pt>
                <c:pt idx="4">
                  <c:v>123000</c:v>
                </c:pt>
                <c:pt idx="5">
                  <c:v>200000</c:v>
                </c:pt>
                <c:pt idx="6">
                  <c:v>44000</c:v>
                </c:pt>
                <c:pt idx="7">
                  <c:v>111000</c:v>
                </c:pt>
                <c:pt idx="8">
                  <c:v>200000</c:v>
                </c:pt>
                <c:pt idx="9">
                  <c:v>155000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68-4F3B-8272-D77FB79D1141}"/>
            </c:ext>
          </c:extLst>
        </c:ser>
        <c:ser>
          <c:idx val="2"/>
          <c:order val="2"/>
          <c:tx>
            <c:strRef>
              <c:f>'1997'!$D$3</c:f>
              <c:strCache>
                <c:ptCount val="1"/>
                <c:pt idx="0">
                  <c:v>East </c:v>
                </c:pt>
              </c:strCache>
            </c:strRef>
          </c:tx>
          <c:invertIfNegative val="0"/>
          <c:cat>
            <c:strRef>
              <c:f>'1997'!$A$4:$A$13</c:f>
              <c:strCache>
                <c:ptCount val="10"/>
                <c:pt idx="0">
                  <c:v>Shoes - men</c:v>
                </c:pt>
                <c:pt idx="1">
                  <c:v>Shirts - men</c:v>
                </c:pt>
                <c:pt idx="2">
                  <c:v>Pants - men</c:v>
                </c:pt>
                <c:pt idx="3">
                  <c:v>Ties</c:v>
                </c:pt>
                <c:pt idx="4">
                  <c:v>Underwear - men</c:v>
                </c:pt>
                <c:pt idx="5">
                  <c:v>Shoes - women</c:v>
                </c:pt>
                <c:pt idx="6">
                  <c:v>Blouses - women</c:v>
                </c:pt>
                <c:pt idx="7">
                  <c:v>Pants - women</c:v>
                </c:pt>
                <c:pt idx="8">
                  <c:v>Skirts</c:v>
                </c:pt>
                <c:pt idx="9">
                  <c:v>Lingerie</c:v>
                </c:pt>
              </c:strCache>
            </c:strRef>
          </c:cat>
          <c:val>
            <c:numRef>
              <c:f>'1997'!$D$4:$D$13</c:f>
              <c:numCache>
                <c:formatCode>_(* #,##0.00_);_(* \(#,##0.00\);_(* "-"??_);_(@_)</c:formatCode>
                <c:ptCount val="10"/>
                <c:pt idx="0">
                  <c:v>222000</c:v>
                </c:pt>
                <c:pt idx="1">
                  <c:v>126000</c:v>
                </c:pt>
                <c:pt idx="2">
                  <c:v>222000</c:v>
                </c:pt>
                <c:pt idx="3">
                  <c:v>222000</c:v>
                </c:pt>
                <c:pt idx="4">
                  <c:v>126000</c:v>
                </c:pt>
                <c:pt idx="5">
                  <c:v>222000</c:v>
                </c:pt>
                <c:pt idx="6">
                  <c:v>222000</c:v>
                </c:pt>
                <c:pt idx="7">
                  <c:v>126000</c:v>
                </c:pt>
                <c:pt idx="8">
                  <c:v>222000</c:v>
                </c:pt>
                <c:pt idx="9">
                  <c:v>155000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68-4F3B-8272-D77FB79D1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740544"/>
        <c:axId val="233742336"/>
        <c:axId val="0"/>
      </c:bar3DChart>
      <c:catAx>
        <c:axId val="233740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3742336"/>
        <c:crosses val="autoZero"/>
        <c:auto val="1"/>
        <c:lblAlgn val="ctr"/>
        <c:lblOffset val="100"/>
        <c:noMultiLvlLbl val="0"/>
      </c:catAx>
      <c:valAx>
        <c:axId val="233742336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233740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745067</xdr:colOff>
      <xdr:row>17</xdr:row>
      <xdr:rowOff>80433</xdr:rowOff>
    </xdr:from>
    <xdr:to>
      <xdr:col>4</xdr:col>
      <xdr:colOff>1024467</xdr:colOff>
      <xdr:row>33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197225</xdr:colOff>
      <xdr:row>0</xdr:row>
      <xdr:rowOff>62753</xdr:rowOff>
    </xdr:from>
    <xdr:to>
      <xdr:col>3</xdr:col>
      <xdr:colOff>535246</xdr:colOff>
      <xdr:row>2</xdr:row>
      <xdr:rowOff>26894</xdr:rowOff>
    </xdr:to>
    <xdr:pic>
      <xdr:nvPicPr>
        <xdr:cNvPr id="2" name="Picture 1" descr="C:\Users\Chris\AppData\Local\Microsoft\Windows\INetCache\IE\EJFCM19X\Computer-cartoon[1].jpg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9413" y="62753"/>
          <a:ext cx="338021" cy="4034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16713C-7E39-44A5-96FA-DA4F365D6478}" name="Table1" displayName="Table1" ref="A4:H16" headerRowDxfId="29" dataDxfId="27" headerRowBorderDxfId="28" tableBorderDxfId="26" dataCellStyle="Currency">
  <autoFilter ref="A4:H16" xr:uid="{7216713C-7E39-44A5-96FA-DA4F365D6478}"/>
  <tableColumns count="8">
    <tableColumn id="1" xr3:uid="{C9DF344C-C743-4834-B0AE-F5CC06BF32FE}" name="Column1" totalsRowLabel="Total" dataDxfId="25" totalsRowDxfId="0"/>
    <tableColumn id="2" xr3:uid="{CBBEBF07-66AF-4CCA-BFB8-1E4712A1F5FC}" name="Sales" dataDxfId="24" totalsRowDxfId="1" dataCellStyle="Currency"/>
    <tableColumn id="3" xr3:uid="{1E88F043-871C-43ED-BB12-9C202CD6186E}" name="Returns" dataDxfId="23" totalsRowDxfId="2" dataCellStyle="Currency"/>
    <tableColumn id="4" xr3:uid="{6DAE0A2E-9AC0-4D61-8129-3DE69EA6323F}" name="Total" dataDxfId="22" totalsRowDxfId="3" dataCellStyle="Currency">
      <calculatedColumnFormula>+B5-C5</calculatedColumnFormula>
    </tableColumn>
    <tableColumn id="5" xr3:uid="{95B90BD0-125B-42A5-9160-DE5F9BD98A59}" name="Value" dataDxfId="21" totalsRowDxfId="4" dataCellStyle="Currency"/>
    <tableColumn id="6" xr3:uid="{A608E5B2-AD06-4F2E-884B-D1DE20E10C1F}" name="Final total" dataDxfId="20" totalsRowDxfId="5" dataCellStyle="Currency">
      <calculatedColumnFormula>D5*E5</calculatedColumnFormula>
    </tableColumn>
    <tableColumn id="7" xr3:uid="{D2FA4E17-8C48-49E6-89A8-6C830ABA48F5}" name="Salaries Paid" dataDxfId="19" totalsRowDxfId="6" dataCellStyle="Currency"/>
    <tableColumn id="8" xr3:uid="{634176C9-66D6-4D8A-B8C2-4A684EA85147}" name="Profit" totalsRowFunction="count" dataDxfId="18" totalsRowDxfId="7" dataCellStyle="Currency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Revenue" displayName="Revenue" ref="A3:F13" totalsRowShown="0" headerRowDxfId="17" dataDxfId="15" headerRowBorderDxfId="16" tableBorderDxfId="14" dataCellStyle="Comma">
  <autoFilter ref="A3:F13" xr:uid="{00000000-0009-0000-0100-000002000000}"/>
  <tableColumns count="6">
    <tableColumn id="1" xr3:uid="{00000000-0010-0000-0100-000001000000}" name="Clothing" dataDxfId="13"/>
    <tableColumn id="2" xr3:uid="{00000000-0010-0000-0100-000002000000}" name="North" dataDxfId="12" dataCellStyle="Comma"/>
    <tableColumn id="3" xr3:uid="{00000000-0010-0000-0100-000003000000}" name="South" dataDxfId="11" dataCellStyle="Comma"/>
    <tableColumn id="4" xr3:uid="{00000000-0010-0000-0100-000004000000}" name="East" dataDxfId="10" dataCellStyle="Comma"/>
    <tableColumn id="5" xr3:uid="{00000000-0010-0000-0100-000005000000}" name="West" dataDxfId="9" dataCellStyle="Comma"/>
    <tableColumn id="6" xr3:uid="{00000000-0010-0000-0100-000006000000}" name="Total" dataDxfId="8" dataCellStyle="Currency 2">
      <calculatedColumnFormula>SUM(B4:E4)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H19"/>
  <sheetViews>
    <sheetView workbookViewId="0">
      <selection sqref="A1:H1"/>
    </sheetView>
  </sheetViews>
  <sheetFormatPr defaultRowHeight="12.5" x14ac:dyDescent="0.25"/>
  <cols>
    <col min="1" max="1" width="10.1796875" customWidth="1"/>
    <col min="2" max="2" width="11.1796875" customWidth="1"/>
    <col min="3" max="3" width="10.1796875" customWidth="1"/>
    <col min="4" max="4" width="11.179687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62" t="s">
        <v>0</v>
      </c>
      <c r="B1" s="62"/>
      <c r="C1" s="62"/>
      <c r="D1" s="62"/>
      <c r="E1" s="62"/>
      <c r="F1" s="62"/>
      <c r="G1" s="62"/>
      <c r="H1" s="62"/>
    </row>
    <row r="2" spans="1:8" ht="25.5" x14ac:dyDescent="0.55000000000000004">
      <c r="A2" s="62" t="s">
        <v>1</v>
      </c>
      <c r="B2" s="62"/>
      <c r="C2" s="62"/>
      <c r="D2" s="62"/>
      <c r="E2" s="62"/>
      <c r="F2" s="62"/>
      <c r="G2" s="62"/>
      <c r="H2" s="62"/>
    </row>
    <row r="3" spans="1:8" ht="13" thickBot="1" x14ac:dyDescent="0.3"/>
    <row r="4" spans="1:8" ht="14" thickTop="1" thickBot="1" x14ac:dyDescent="0.35">
      <c r="A4" s="7"/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9" t="s">
        <v>8</v>
      </c>
    </row>
    <row r="5" spans="1:8" ht="13.5" thickTop="1" x14ac:dyDescent="0.3">
      <c r="A5" s="1" t="s">
        <v>9</v>
      </c>
      <c r="B5" s="2">
        <v>1000</v>
      </c>
      <c r="C5" s="2">
        <v>50</v>
      </c>
      <c r="D5" s="2">
        <f>+B5-C5</f>
        <v>950</v>
      </c>
      <c r="E5" s="2">
        <v>15</v>
      </c>
      <c r="F5" s="2">
        <f>D5*E5</f>
        <v>14250</v>
      </c>
      <c r="G5" s="2">
        <v>5000</v>
      </c>
      <c r="H5" s="3">
        <f>F5-G5</f>
        <v>9250</v>
      </c>
    </row>
    <row r="6" spans="1:8" ht="13" x14ac:dyDescent="0.3">
      <c r="A6" s="1" t="s">
        <v>10</v>
      </c>
      <c r="B6" s="2">
        <v>3000</v>
      </c>
      <c r="C6" s="2">
        <v>50</v>
      </c>
      <c r="D6" s="2">
        <f t="shared" ref="D6:D16" si="0">+B6-C6</f>
        <v>2950</v>
      </c>
      <c r="E6" s="2">
        <v>15</v>
      </c>
      <c r="F6" s="2">
        <f t="shared" ref="F6:F16" si="1">D6*E6</f>
        <v>44250</v>
      </c>
      <c r="G6" s="2">
        <v>5000</v>
      </c>
      <c r="H6" s="3"/>
    </row>
    <row r="7" spans="1:8" ht="13" x14ac:dyDescent="0.3">
      <c r="A7" s="1" t="s">
        <v>11</v>
      </c>
      <c r="B7" s="2">
        <v>5000</v>
      </c>
      <c r="C7" s="2">
        <v>50</v>
      </c>
      <c r="D7" s="2">
        <f t="shared" si="0"/>
        <v>4950</v>
      </c>
      <c r="E7" s="2">
        <v>15</v>
      </c>
      <c r="F7" s="2">
        <f t="shared" si="1"/>
        <v>74250</v>
      </c>
      <c r="G7" s="2">
        <v>500</v>
      </c>
      <c r="H7" s="3"/>
    </row>
    <row r="8" spans="1:8" ht="13" x14ac:dyDescent="0.3">
      <c r="A8" s="1" t="s">
        <v>12</v>
      </c>
      <c r="B8" s="2">
        <v>7000</v>
      </c>
      <c r="C8" s="2">
        <v>50</v>
      </c>
      <c r="D8" s="2">
        <f t="shared" si="0"/>
        <v>6950</v>
      </c>
      <c r="E8" s="2">
        <v>18</v>
      </c>
      <c r="F8" s="2">
        <f t="shared" si="1"/>
        <v>125100</v>
      </c>
      <c r="G8" s="2">
        <v>5000</v>
      </c>
      <c r="H8" s="3"/>
    </row>
    <row r="9" spans="1:8" ht="13" x14ac:dyDescent="0.3">
      <c r="A9" s="1" t="s">
        <v>13</v>
      </c>
      <c r="B9" s="2">
        <v>5000</v>
      </c>
      <c r="C9" s="2">
        <v>70</v>
      </c>
      <c r="D9" s="2">
        <f t="shared" si="0"/>
        <v>4930</v>
      </c>
      <c r="E9" s="2">
        <v>18</v>
      </c>
      <c r="F9" s="2">
        <f t="shared" si="1"/>
        <v>88740</v>
      </c>
      <c r="G9" s="2">
        <v>6000</v>
      </c>
      <c r="H9" s="3"/>
    </row>
    <row r="10" spans="1:8" ht="13" x14ac:dyDescent="0.3">
      <c r="A10" s="1" t="s">
        <v>14</v>
      </c>
      <c r="B10" s="2">
        <v>9000</v>
      </c>
      <c r="C10" s="2">
        <v>75</v>
      </c>
      <c r="D10" s="2">
        <f t="shared" si="0"/>
        <v>8925</v>
      </c>
      <c r="E10" s="2">
        <v>18</v>
      </c>
      <c r="F10" s="2">
        <f t="shared" si="1"/>
        <v>160650</v>
      </c>
      <c r="G10" s="2">
        <v>6000</v>
      </c>
      <c r="H10" s="3"/>
    </row>
    <row r="11" spans="1:8" ht="13" x14ac:dyDescent="0.3">
      <c r="A11" s="1" t="s">
        <v>15</v>
      </c>
      <c r="B11" s="2">
        <v>5500</v>
      </c>
      <c r="C11" s="2">
        <v>30</v>
      </c>
      <c r="D11" s="2">
        <f t="shared" si="0"/>
        <v>5470</v>
      </c>
      <c r="E11" s="2">
        <v>15</v>
      </c>
      <c r="F11" s="2">
        <f t="shared" si="1"/>
        <v>82050</v>
      </c>
      <c r="G11" s="2">
        <v>6000</v>
      </c>
      <c r="H11" s="3"/>
    </row>
    <row r="12" spans="1:8" ht="13" x14ac:dyDescent="0.3">
      <c r="A12" s="1" t="s">
        <v>16</v>
      </c>
      <c r="B12" s="2">
        <v>7500</v>
      </c>
      <c r="C12" s="2">
        <v>50</v>
      </c>
      <c r="D12" s="2">
        <f t="shared" si="0"/>
        <v>7450</v>
      </c>
      <c r="E12" s="2">
        <v>15</v>
      </c>
      <c r="F12" s="2">
        <f t="shared" si="1"/>
        <v>111750</v>
      </c>
      <c r="G12" s="2">
        <v>5000</v>
      </c>
      <c r="H12" s="3"/>
    </row>
    <row r="13" spans="1:8" ht="13" x14ac:dyDescent="0.3">
      <c r="A13" s="1" t="s">
        <v>17</v>
      </c>
      <c r="B13" s="2">
        <v>3300</v>
      </c>
      <c r="C13" s="2">
        <v>60</v>
      </c>
      <c r="D13" s="2">
        <f t="shared" si="0"/>
        <v>3240</v>
      </c>
      <c r="E13" s="2">
        <v>15</v>
      </c>
      <c r="F13" s="2">
        <f t="shared" si="1"/>
        <v>48600</v>
      </c>
      <c r="G13" s="2">
        <v>5000</v>
      </c>
      <c r="H13" s="3"/>
    </row>
    <row r="14" spans="1:8" ht="13" x14ac:dyDescent="0.3">
      <c r="A14" s="1" t="s">
        <v>18</v>
      </c>
      <c r="B14" s="2">
        <v>2000</v>
      </c>
      <c r="C14" s="2">
        <v>100</v>
      </c>
      <c r="D14" s="2">
        <f t="shared" si="0"/>
        <v>1900</v>
      </c>
      <c r="E14" s="2">
        <v>18</v>
      </c>
      <c r="F14" s="2">
        <f t="shared" si="1"/>
        <v>34200</v>
      </c>
      <c r="G14" s="2">
        <v>6000</v>
      </c>
      <c r="H14" s="3"/>
    </row>
    <row r="15" spans="1:8" ht="13" x14ac:dyDescent="0.3">
      <c r="A15" s="1" t="s">
        <v>19</v>
      </c>
      <c r="B15" s="2">
        <v>12000</v>
      </c>
      <c r="C15" s="2">
        <v>250</v>
      </c>
      <c r="D15" s="2">
        <f t="shared" si="0"/>
        <v>11750</v>
      </c>
      <c r="E15" s="2">
        <v>18</v>
      </c>
      <c r="F15" s="2">
        <f t="shared" si="1"/>
        <v>211500</v>
      </c>
      <c r="G15" s="2">
        <v>6000</v>
      </c>
      <c r="H15" s="3"/>
    </row>
    <row r="16" spans="1:8" ht="13.5" thickBot="1" x14ac:dyDescent="0.35">
      <c r="A16" s="4" t="s">
        <v>20</v>
      </c>
      <c r="B16" s="5">
        <v>19000</v>
      </c>
      <c r="C16" s="5">
        <v>200</v>
      </c>
      <c r="D16" s="5">
        <f t="shared" si="0"/>
        <v>18800</v>
      </c>
      <c r="E16" s="5">
        <v>19</v>
      </c>
      <c r="F16" s="5">
        <f t="shared" si="1"/>
        <v>357200</v>
      </c>
      <c r="G16" s="5">
        <v>6000</v>
      </c>
      <c r="H16" s="6"/>
    </row>
    <row r="17" spans="1:8" ht="13.5" thickTop="1" x14ac:dyDescent="0.3">
      <c r="A17" s="1"/>
      <c r="B17" s="2"/>
      <c r="C17" s="2"/>
      <c r="D17" s="2"/>
      <c r="E17" s="2"/>
      <c r="F17" s="2"/>
      <c r="G17" s="2"/>
      <c r="H17" s="3"/>
    </row>
    <row r="18" spans="1:8" ht="13.5" thickBot="1" x14ac:dyDescent="0.35">
      <c r="A18" s="4" t="s">
        <v>21</v>
      </c>
      <c r="B18" s="5">
        <f>SUM(B5:B17)</f>
        <v>79300</v>
      </c>
      <c r="C18" s="5">
        <f t="shared" ref="C18:H18" si="2">SUM(C5:C17)</f>
        <v>1035</v>
      </c>
      <c r="D18" s="5">
        <f t="shared" si="2"/>
        <v>78265</v>
      </c>
      <c r="E18" s="5"/>
      <c r="F18" s="5">
        <f t="shared" si="2"/>
        <v>1352540</v>
      </c>
      <c r="G18" s="5">
        <f t="shared" si="2"/>
        <v>61500</v>
      </c>
      <c r="H18" s="6">
        <f t="shared" si="2"/>
        <v>9250</v>
      </c>
    </row>
    <row r="19" spans="1:8" ht="13" thickTop="1" x14ac:dyDescent="0.25"/>
  </sheetData>
  <mergeCells count="2">
    <mergeCell ref="A1:H1"/>
    <mergeCell ref="A2:H2"/>
  </mergeCells>
  <phoneticPr fontId="5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K16"/>
  <sheetViews>
    <sheetView tabSelected="1" workbookViewId="0">
      <selection activeCell="G23" sqref="G23"/>
    </sheetView>
  </sheetViews>
  <sheetFormatPr defaultRowHeight="12.5" x14ac:dyDescent="0.25"/>
  <cols>
    <col min="1" max="1" width="10.54296875" customWidth="1"/>
    <col min="2" max="2" width="11.1796875" customWidth="1"/>
    <col min="3" max="3" width="10.1796875" customWidth="1"/>
    <col min="4" max="4" width="11.1796875" customWidth="1"/>
    <col min="6" max="6" width="13.81640625" customWidth="1"/>
    <col min="7" max="7" width="14.453125" customWidth="1"/>
    <col min="8" max="8" width="13.81640625" customWidth="1"/>
  </cols>
  <sheetData>
    <row r="1" spans="1:11" ht="25.5" x14ac:dyDescent="0.55000000000000004">
      <c r="A1" s="62" t="s">
        <v>0</v>
      </c>
      <c r="B1" s="62"/>
      <c r="C1" s="62"/>
      <c r="D1" s="62"/>
      <c r="E1" s="62"/>
      <c r="F1" s="62"/>
      <c r="G1" s="62"/>
      <c r="H1" s="62"/>
      <c r="K1" t="s">
        <v>8</v>
      </c>
    </row>
    <row r="2" spans="1:11" ht="25.5" x14ac:dyDescent="0.55000000000000004">
      <c r="A2" s="62" t="s">
        <v>22</v>
      </c>
      <c r="B2" s="62"/>
      <c r="C2" s="62"/>
      <c r="D2" s="62"/>
      <c r="E2" s="62"/>
      <c r="F2" s="62"/>
      <c r="G2" s="62"/>
      <c r="H2" s="62"/>
      <c r="K2" s="61">
        <v>0.09</v>
      </c>
    </row>
    <row r="4" spans="1:11" ht="13.5" thickBot="1" x14ac:dyDescent="0.35">
      <c r="A4" s="59" t="s">
        <v>343</v>
      </c>
      <c r="B4" s="60" t="s">
        <v>2</v>
      </c>
      <c r="C4" s="60" t="s">
        <v>3</v>
      </c>
      <c r="D4" s="60" t="s">
        <v>4</v>
      </c>
      <c r="E4" s="60" t="s">
        <v>5</v>
      </c>
      <c r="F4" s="60" t="s">
        <v>6</v>
      </c>
      <c r="G4" s="60" t="s">
        <v>7</v>
      </c>
      <c r="H4" s="60" t="s">
        <v>8</v>
      </c>
    </row>
    <row r="5" spans="1:11" ht="13.5" thickTop="1" x14ac:dyDescent="0.3">
      <c r="A5" s="58" t="s">
        <v>9</v>
      </c>
      <c r="B5" s="2">
        <v>1500</v>
      </c>
      <c r="C5" s="2">
        <v>75</v>
      </c>
      <c r="D5" s="2">
        <f>+B5-C5</f>
        <v>1425</v>
      </c>
      <c r="E5" s="2">
        <v>15</v>
      </c>
      <c r="F5" s="2">
        <f>D5*E5</f>
        <v>21375</v>
      </c>
      <c r="G5" s="2">
        <v>5000</v>
      </c>
      <c r="H5" s="2"/>
    </row>
    <row r="6" spans="1:11" ht="13" x14ac:dyDescent="0.3">
      <c r="A6" s="58" t="s">
        <v>10</v>
      </c>
      <c r="B6" s="2">
        <v>1900</v>
      </c>
      <c r="C6" s="2">
        <v>50</v>
      </c>
      <c r="D6" s="2">
        <f t="shared" ref="D6:D16" si="0">+B6-C6</f>
        <v>1850</v>
      </c>
      <c r="E6" s="2">
        <v>15</v>
      </c>
      <c r="F6" s="2">
        <f t="shared" ref="F6:F16" si="1">D6*E6</f>
        <v>27750</v>
      </c>
      <c r="G6" s="2">
        <v>5000</v>
      </c>
      <c r="H6" s="2"/>
    </row>
    <row r="7" spans="1:11" ht="13" x14ac:dyDescent="0.3">
      <c r="A7" s="58" t="s">
        <v>11</v>
      </c>
      <c r="B7" s="2">
        <v>2300</v>
      </c>
      <c r="C7" s="2">
        <v>150</v>
      </c>
      <c r="D7" s="2">
        <f t="shared" si="0"/>
        <v>2150</v>
      </c>
      <c r="E7" s="2">
        <v>15</v>
      </c>
      <c r="F7" s="2">
        <f t="shared" si="1"/>
        <v>32250</v>
      </c>
      <c r="G7" s="2">
        <v>500</v>
      </c>
      <c r="H7" s="2"/>
    </row>
    <row r="8" spans="1:11" ht="13" x14ac:dyDescent="0.3">
      <c r="A8" s="58" t="s">
        <v>12</v>
      </c>
      <c r="B8" s="2">
        <v>2700</v>
      </c>
      <c r="C8" s="2">
        <v>50</v>
      </c>
      <c r="D8" s="2">
        <f t="shared" si="0"/>
        <v>2650</v>
      </c>
      <c r="E8" s="2">
        <v>18</v>
      </c>
      <c r="F8" s="2">
        <f t="shared" si="1"/>
        <v>47700</v>
      </c>
      <c r="G8" s="2">
        <v>5000</v>
      </c>
      <c r="H8" s="2"/>
    </row>
    <row r="9" spans="1:11" ht="13" x14ac:dyDescent="0.3">
      <c r="A9" s="58" t="s">
        <v>13</v>
      </c>
      <c r="B9" s="2">
        <v>3100</v>
      </c>
      <c r="C9" s="2">
        <v>70</v>
      </c>
      <c r="D9" s="2">
        <f t="shared" si="0"/>
        <v>3030</v>
      </c>
      <c r="E9" s="2">
        <v>18</v>
      </c>
      <c r="F9" s="2">
        <f t="shared" si="1"/>
        <v>54540</v>
      </c>
      <c r="G9" s="2">
        <v>6000</v>
      </c>
      <c r="H9" s="2"/>
    </row>
    <row r="10" spans="1:11" ht="13" x14ac:dyDescent="0.3">
      <c r="A10" s="58" t="s">
        <v>14</v>
      </c>
      <c r="B10" s="2">
        <v>3500</v>
      </c>
      <c r="C10" s="2">
        <v>75</v>
      </c>
      <c r="D10" s="2">
        <f t="shared" si="0"/>
        <v>3425</v>
      </c>
      <c r="E10" s="2">
        <v>18</v>
      </c>
      <c r="F10" s="2">
        <f t="shared" si="1"/>
        <v>61650</v>
      </c>
      <c r="G10" s="2">
        <v>6000</v>
      </c>
      <c r="H10" s="2"/>
    </row>
    <row r="11" spans="1:11" ht="13" x14ac:dyDescent="0.3">
      <c r="A11" s="58" t="s">
        <v>15</v>
      </c>
      <c r="B11" s="2">
        <v>3900</v>
      </c>
      <c r="C11" s="2">
        <v>30</v>
      </c>
      <c r="D11" s="2">
        <f t="shared" si="0"/>
        <v>3870</v>
      </c>
      <c r="E11" s="2">
        <v>15</v>
      </c>
      <c r="F11" s="2">
        <f t="shared" si="1"/>
        <v>58050</v>
      </c>
      <c r="G11" s="2">
        <v>6000</v>
      </c>
      <c r="H11" s="2"/>
    </row>
    <row r="12" spans="1:11" ht="13" x14ac:dyDescent="0.3">
      <c r="A12" s="58" t="s">
        <v>16</v>
      </c>
      <c r="B12" s="2">
        <v>4300</v>
      </c>
      <c r="C12" s="2">
        <v>200</v>
      </c>
      <c r="D12" s="2">
        <f t="shared" si="0"/>
        <v>4100</v>
      </c>
      <c r="E12" s="2">
        <v>15</v>
      </c>
      <c r="F12" s="2">
        <f t="shared" si="1"/>
        <v>61500</v>
      </c>
      <c r="G12" s="2">
        <v>5000</v>
      </c>
      <c r="H12" s="2"/>
    </row>
    <row r="13" spans="1:11" ht="13" x14ac:dyDescent="0.3">
      <c r="A13" s="58" t="s">
        <v>17</v>
      </c>
      <c r="B13" s="2">
        <v>4700</v>
      </c>
      <c r="C13" s="2">
        <v>60</v>
      </c>
      <c r="D13" s="2">
        <f t="shared" si="0"/>
        <v>4640</v>
      </c>
      <c r="E13" s="2">
        <v>15</v>
      </c>
      <c r="F13" s="2">
        <f t="shared" si="1"/>
        <v>69600</v>
      </c>
      <c r="G13" s="2">
        <v>5000</v>
      </c>
      <c r="H13" s="2"/>
    </row>
    <row r="14" spans="1:11" ht="13" x14ac:dyDescent="0.3">
      <c r="A14" s="58" t="s">
        <v>18</v>
      </c>
      <c r="B14" s="2">
        <v>5100</v>
      </c>
      <c r="C14" s="2">
        <v>100</v>
      </c>
      <c r="D14" s="2">
        <f t="shared" si="0"/>
        <v>5000</v>
      </c>
      <c r="E14" s="2">
        <v>18</v>
      </c>
      <c r="F14" s="2">
        <f t="shared" si="1"/>
        <v>90000</v>
      </c>
      <c r="G14" s="2">
        <v>6000</v>
      </c>
      <c r="H14" s="2"/>
    </row>
    <row r="15" spans="1:11" ht="13" x14ac:dyDescent="0.3">
      <c r="A15" s="58" t="s">
        <v>19</v>
      </c>
      <c r="B15" s="2">
        <v>5500</v>
      </c>
      <c r="C15" s="2">
        <v>400</v>
      </c>
      <c r="D15" s="2">
        <f t="shared" si="0"/>
        <v>5100</v>
      </c>
      <c r="E15" s="2">
        <v>18</v>
      </c>
      <c r="F15" s="2">
        <f t="shared" si="1"/>
        <v>91800</v>
      </c>
      <c r="G15" s="2">
        <v>6000</v>
      </c>
      <c r="H15" s="2"/>
    </row>
    <row r="16" spans="1:11" ht="13" x14ac:dyDescent="0.3">
      <c r="A16" s="58" t="s">
        <v>20</v>
      </c>
      <c r="B16" s="2">
        <v>5900</v>
      </c>
      <c r="C16" s="2">
        <v>200</v>
      </c>
      <c r="D16" s="2">
        <f t="shared" si="0"/>
        <v>5700</v>
      </c>
      <c r="E16" s="2">
        <v>19</v>
      </c>
      <c r="F16" s="2">
        <f t="shared" si="1"/>
        <v>108300</v>
      </c>
      <c r="G16" s="2">
        <v>6000</v>
      </c>
      <c r="H16" s="2"/>
    </row>
  </sheetData>
  <mergeCells count="2">
    <mergeCell ref="A1:H1"/>
    <mergeCell ref="A2:H2"/>
  </mergeCells>
  <phoneticPr fontId="5" type="noConversion"/>
  <pageMargins left="0.75" right="0.75" top="1" bottom="1" header="0.5" footer="0.5"/>
  <pageSetup orientation="portrait" horizontalDpi="355" verticalDpi="355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33"/>
  <sheetViews>
    <sheetView workbookViewId="0"/>
  </sheetViews>
  <sheetFormatPr defaultRowHeight="12.5" x14ac:dyDescent="0.25"/>
  <cols>
    <col min="1" max="1" width="18.1796875" bestFit="1" customWidth="1"/>
    <col min="2" max="2" width="11.6328125" bestFit="1" customWidth="1"/>
    <col min="3" max="3" width="21" bestFit="1" customWidth="1"/>
    <col min="4" max="4" width="21.81640625" bestFit="1" customWidth="1"/>
    <col min="5" max="5" width="17.90625" customWidth="1"/>
    <col min="6" max="6" width="30.81640625" bestFit="1" customWidth="1"/>
    <col min="7" max="7" width="10.54296875" bestFit="1" customWidth="1"/>
    <col min="9" max="9" width="10.81640625" bestFit="1" customWidth="1"/>
  </cols>
  <sheetData>
    <row r="1" spans="1:9" ht="15.5" x14ac:dyDescent="0.35">
      <c r="A1" s="48" t="s">
        <v>105</v>
      </c>
    </row>
    <row r="2" spans="1:9" x14ac:dyDescent="0.25">
      <c r="A2" s="10"/>
      <c r="B2" s="10"/>
      <c r="C2" s="10"/>
      <c r="D2" s="10"/>
      <c r="E2" s="10"/>
      <c r="F2" s="10"/>
      <c r="G2" s="10"/>
    </row>
    <row r="3" spans="1:9" ht="13" x14ac:dyDescent="0.3">
      <c r="A3" s="11" t="s">
        <v>24</v>
      </c>
      <c r="B3" s="11" t="s">
        <v>25</v>
      </c>
      <c r="C3" s="11" t="s">
        <v>26</v>
      </c>
      <c r="E3" s="11"/>
      <c r="F3" s="11"/>
      <c r="G3" s="11"/>
      <c r="H3" s="11"/>
      <c r="I3" s="11"/>
    </row>
    <row r="4" spans="1:9" x14ac:dyDescent="0.25">
      <c r="A4" s="14" t="s">
        <v>106</v>
      </c>
      <c r="B4" s="14" t="s">
        <v>110</v>
      </c>
      <c r="C4" s="14"/>
    </row>
    <row r="5" spans="1:9" x14ac:dyDescent="0.25">
      <c r="A5" s="14" t="s">
        <v>57</v>
      </c>
      <c r="B5" s="14" t="s">
        <v>111</v>
      </c>
      <c r="C5" s="14"/>
    </row>
    <row r="6" spans="1:9" x14ac:dyDescent="0.25">
      <c r="A6" s="14" t="s">
        <v>107</v>
      </c>
      <c r="B6" s="14" t="s">
        <v>112</v>
      </c>
      <c r="C6" s="14"/>
    </row>
    <row r="7" spans="1:9" x14ac:dyDescent="0.25">
      <c r="A7" s="14" t="s">
        <v>63</v>
      </c>
      <c r="B7" s="14" t="s">
        <v>113</v>
      </c>
      <c r="C7" s="14"/>
    </row>
    <row r="8" spans="1:9" x14ac:dyDescent="0.25">
      <c r="A8" s="14" t="s">
        <v>108</v>
      </c>
      <c r="B8" s="14" t="s">
        <v>114</v>
      </c>
      <c r="C8" s="14"/>
    </row>
    <row r="9" spans="1:9" x14ac:dyDescent="0.25">
      <c r="A9" s="14" t="s">
        <v>109</v>
      </c>
      <c r="B9" s="14" t="s">
        <v>115</v>
      </c>
      <c r="C9" s="14"/>
    </row>
    <row r="11" spans="1:9" ht="13" x14ac:dyDescent="0.3">
      <c r="A11" s="12"/>
    </row>
    <row r="13" spans="1:9" ht="13" x14ac:dyDescent="0.3">
      <c r="A13" s="53" t="s">
        <v>58</v>
      </c>
      <c r="B13" s="53" t="s">
        <v>118</v>
      </c>
      <c r="C13" s="53" t="s">
        <v>119</v>
      </c>
      <c r="D13" s="53" t="s">
        <v>120</v>
      </c>
    </row>
    <row r="14" spans="1:9" x14ac:dyDescent="0.25">
      <c r="A14" s="14" t="s">
        <v>60</v>
      </c>
      <c r="B14">
        <v>102</v>
      </c>
      <c r="C14">
        <v>1</v>
      </c>
    </row>
    <row r="15" spans="1:9" x14ac:dyDescent="0.25">
      <c r="A15" s="14" t="s">
        <v>60</v>
      </c>
      <c r="B15">
        <v>106</v>
      </c>
      <c r="C15">
        <v>1</v>
      </c>
    </row>
    <row r="16" spans="1:9" x14ac:dyDescent="0.25">
      <c r="A16" s="14" t="s">
        <v>61</v>
      </c>
      <c r="B16">
        <v>105</v>
      </c>
      <c r="C16">
        <v>2</v>
      </c>
    </row>
    <row r="17" spans="1:9" ht="13" x14ac:dyDescent="0.3">
      <c r="A17" s="14" t="s">
        <v>62</v>
      </c>
      <c r="B17">
        <v>100</v>
      </c>
      <c r="C17">
        <v>2</v>
      </c>
      <c r="E17" s="11"/>
      <c r="F17" s="11"/>
      <c r="G17" s="11"/>
      <c r="H17" s="11"/>
      <c r="I17" s="11"/>
    </row>
    <row r="18" spans="1:9" x14ac:dyDescent="0.25">
      <c r="A18" s="14" t="s">
        <v>62</v>
      </c>
      <c r="B18">
        <v>123</v>
      </c>
      <c r="C18">
        <v>1</v>
      </c>
    </row>
    <row r="19" spans="1:9" x14ac:dyDescent="0.25">
      <c r="A19" s="14"/>
    </row>
    <row r="20" spans="1:9" x14ac:dyDescent="0.25">
      <c r="A20" s="14"/>
    </row>
    <row r="21" spans="1:9" x14ac:dyDescent="0.25">
      <c r="A21" s="14"/>
    </row>
    <row r="22" spans="1:9" ht="13" x14ac:dyDescent="0.3">
      <c r="A22" s="22" t="s">
        <v>302</v>
      </c>
      <c r="B22" s="54" t="s">
        <v>314</v>
      </c>
      <c r="C22" s="22" t="s">
        <v>315</v>
      </c>
      <c r="D22" s="22" t="s">
        <v>313</v>
      </c>
      <c r="E22" s="22" t="s">
        <v>344</v>
      </c>
      <c r="F22" s="22" t="s">
        <v>345</v>
      </c>
    </row>
    <row r="23" spans="1:9" ht="13" x14ac:dyDescent="0.3">
      <c r="A23" s="12" t="s">
        <v>303</v>
      </c>
    </row>
    <row r="24" spans="1:9" ht="13" x14ac:dyDescent="0.3">
      <c r="A24" s="12" t="s">
        <v>304</v>
      </c>
    </row>
    <row r="25" spans="1:9" ht="13" x14ac:dyDescent="0.3">
      <c r="A25" s="12" t="s">
        <v>305</v>
      </c>
    </row>
    <row r="26" spans="1:9" ht="13" x14ac:dyDescent="0.3">
      <c r="A26" s="12" t="s">
        <v>306</v>
      </c>
    </row>
    <row r="27" spans="1:9" ht="13" x14ac:dyDescent="0.3">
      <c r="A27" s="12" t="s">
        <v>307</v>
      </c>
    </row>
    <row r="28" spans="1:9" ht="13" x14ac:dyDescent="0.3">
      <c r="A28" s="12" t="s">
        <v>308</v>
      </c>
    </row>
    <row r="29" spans="1:9" x14ac:dyDescent="0.25">
      <c r="I29" t="str">
        <f t="shared" ref="I29:I33" si="0">IF(D29&gt;40,"GOOD JOB"," ")</f>
        <v xml:space="preserve"> </v>
      </c>
    </row>
    <row r="30" spans="1:9" x14ac:dyDescent="0.25">
      <c r="C30" s="13"/>
      <c r="E30" s="13"/>
      <c r="F30" s="13"/>
      <c r="G30" s="13"/>
      <c r="I30" t="str">
        <f t="shared" si="0"/>
        <v xml:space="preserve"> </v>
      </c>
    </row>
    <row r="31" spans="1:9" x14ac:dyDescent="0.25">
      <c r="C31" s="13"/>
      <c r="E31" s="13"/>
      <c r="F31" s="13"/>
      <c r="G31" s="13"/>
      <c r="I31" t="str">
        <f t="shared" si="0"/>
        <v xml:space="preserve"> </v>
      </c>
    </row>
    <row r="32" spans="1:9" x14ac:dyDescent="0.25">
      <c r="C32" s="13"/>
      <c r="E32" s="13"/>
      <c r="F32" s="13"/>
      <c r="G32" s="13"/>
      <c r="I32" t="str">
        <f t="shared" si="0"/>
        <v xml:space="preserve"> </v>
      </c>
    </row>
    <row r="33" spans="3:9" x14ac:dyDescent="0.25">
      <c r="C33" s="13"/>
      <c r="E33" s="13"/>
      <c r="F33" s="13"/>
      <c r="G33" s="13"/>
      <c r="I33" t="str">
        <f t="shared" si="0"/>
        <v xml:space="preserve"> 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Q23"/>
  <sheetViews>
    <sheetView workbookViewId="0">
      <selection activeCell="A2" sqref="A2"/>
    </sheetView>
  </sheetViews>
  <sheetFormatPr defaultRowHeight="12.5" x14ac:dyDescent="0.25"/>
  <cols>
    <col min="1" max="1" width="23.54296875" bestFit="1" customWidth="1"/>
    <col min="3" max="3" width="9.54296875" bestFit="1" customWidth="1"/>
    <col min="4" max="4" width="16.1796875" bestFit="1" customWidth="1"/>
    <col min="14" max="14" width="10.1796875" bestFit="1" customWidth="1"/>
    <col min="15" max="15" width="11.1796875" bestFit="1" customWidth="1"/>
    <col min="16" max="16" width="8" bestFit="1" customWidth="1"/>
    <col min="17" max="17" width="12.453125" bestFit="1" customWidth="1"/>
  </cols>
  <sheetData>
    <row r="1" spans="1:17" x14ac:dyDescent="0.25">
      <c r="D1" t="s">
        <v>27</v>
      </c>
      <c r="E1">
        <v>123</v>
      </c>
    </row>
    <row r="2" spans="1:17" x14ac:dyDescent="0.25">
      <c r="D2" s="14"/>
      <c r="E2" s="15"/>
    </row>
    <row r="5" spans="1:17" x14ac:dyDescent="0.25">
      <c r="A5" t="s">
        <v>28</v>
      </c>
    </row>
    <row r="7" spans="1:17" ht="15.5" x14ac:dyDescent="0.35">
      <c r="A7" t="s">
        <v>29</v>
      </c>
      <c r="B7" t="s">
        <v>30</v>
      </c>
      <c r="C7" t="s">
        <v>31</v>
      </c>
      <c r="D7" t="s">
        <v>32</v>
      </c>
      <c r="E7" t="s">
        <v>33</v>
      </c>
      <c r="F7" t="s">
        <v>4</v>
      </c>
      <c r="J7" s="18" t="s">
        <v>29</v>
      </c>
      <c r="K7" s="18"/>
      <c r="L7" s="18"/>
      <c r="M7" s="18" t="s">
        <v>41</v>
      </c>
      <c r="N7" s="19" t="s">
        <v>42</v>
      </c>
      <c r="O7" s="19" t="s">
        <v>43</v>
      </c>
      <c r="P7" s="19" t="s">
        <v>44</v>
      </c>
      <c r="Q7" s="19" t="s">
        <v>45</v>
      </c>
    </row>
    <row r="8" spans="1:17" x14ac:dyDescent="0.25">
      <c r="A8" t="s">
        <v>34</v>
      </c>
      <c r="B8">
        <v>9.99</v>
      </c>
      <c r="C8" s="16">
        <v>25</v>
      </c>
      <c r="D8">
        <f>B8*C8</f>
        <v>249.75</v>
      </c>
      <c r="E8">
        <f>0.07*D8</f>
        <v>17.482500000000002</v>
      </c>
      <c r="F8">
        <f>D8+E8</f>
        <v>267.23250000000002</v>
      </c>
      <c r="J8" s="20" t="s">
        <v>46</v>
      </c>
      <c r="K8" s="20"/>
      <c r="L8" s="20"/>
      <c r="M8" s="20">
        <v>123</v>
      </c>
      <c r="N8" s="21">
        <v>60</v>
      </c>
      <c r="O8" s="17">
        <v>100</v>
      </c>
      <c r="P8" s="17">
        <v>92</v>
      </c>
      <c r="Q8" s="21">
        <v>252</v>
      </c>
    </row>
    <row r="9" spans="1:17" x14ac:dyDescent="0.25">
      <c r="A9" t="s">
        <v>35</v>
      </c>
      <c r="B9">
        <v>23.98</v>
      </c>
      <c r="C9" s="16">
        <v>5</v>
      </c>
      <c r="D9">
        <f>B9*C9</f>
        <v>119.9</v>
      </c>
      <c r="E9">
        <f>0.07*D9</f>
        <v>8.3930000000000007</v>
      </c>
      <c r="F9">
        <f>D9+E9</f>
        <v>128.29300000000001</v>
      </c>
      <c r="J9" s="20" t="s">
        <v>47</v>
      </c>
      <c r="K9" s="20"/>
      <c r="L9" s="20"/>
      <c r="M9" s="20">
        <v>345</v>
      </c>
      <c r="N9" s="21">
        <v>70</v>
      </c>
      <c r="O9" s="17">
        <v>89</v>
      </c>
      <c r="P9" s="17">
        <v>46</v>
      </c>
      <c r="Q9" s="21">
        <v>205</v>
      </c>
    </row>
    <row r="10" spans="1:17" x14ac:dyDescent="0.25">
      <c r="A10" t="s">
        <v>36</v>
      </c>
      <c r="B10">
        <v>89.24</v>
      </c>
      <c r="C10" s="16">
        <v>2</v>
      </c>
      <c r="D10">
        <f>B10*C10</f>
        <v>178.48</v>
      </c>
      <c r="E10">
        <f>0.07*D10</f>
        <v>12.493600000000001</v>
      </c>
      <c r="F10">
        <f>D10+E10</f>
        <v>190.97359999999998</v>
      </c>
      <c r="J10" s="20" t="s">
        <v>48</v>
      </c>
      <c r="K10" s="20"/>
      <c r="L10" s="20"/>
      <c r="M10" s="20">
        <v>123</v>
      </c>
      <c r="N10" s="21">
        <v>80</v>
      </c>
      <c r="O10" s="17">
        <v>69</v>
      </c>
      <c r="P10" s="17">
        <v>95</v>
      </c>
      <c r="Q10" s="21">
        <v>244</v>
      </c>
    </row>
    <row r="11" spans="1:17" x14ac:dyDescent="0.25">
      <c r="A11" t="s">
        <v>37</v>
      </c>
      <c r="B11">
        <v>1299</v>
      </c>
      <c r="C11" s="16">
        <v>3</v>
      </c>
      <c r="D11">
        <f>B11*C11</f>
        <v>3897</v>
      </c>
      <c r="E11">
        <f>0.07*D11</f>
        <v>272.79000000000002</v>
      </c>
      <c r="F11">
        <f>D11+E11</f>
        <v>4169.79</v>
      </c>
      <c r="J11" s="20" t="s">
        <v>49</v>
      </c>
      <c r="K11" s="20"/>
      <c r="L11" s="20"/>
      <c r="M11" s="20">
        <v>567</v>
      </c>
      <c r="N11" s="21">
        <v>83</v>
      </c>
      <c r="O11" s="17">
        <v>40</v>
      </c>
      <c r="P11" s="17">
        <v>98</v>
      </c>
      <c r="Q11" s="21">
        <v>221</v>
      </c>
    </row>
    <row r="12" spans="1:17" x14ac:dyDescent="0.25">
      <c r="A12" t="s">
        <v>38</v>
      </c>
      <c r="B12">
        <v>0.5</v>
      </c>
      <c r="C12" s="16">
        <v>1200</v>
      </c>
      <c r="D12">
        <f>B12*C12</f>
        <v>600</v>
      </c>
      <c r="E12">
        <f>0.07*D12</f>
        <v>42.000000000000007</v>
      </c>
      <c r="F12">
        <f>D12+E12</f>
        <v>642</v>
      </c>
      <c r="J12" s="20" t="s">
        <v>50</v>
      </c>
      <c r="K12" s="20"/>
      <c r="L12" s="20"/>
      <c r="M12" s="20">
        <v>321</v>
      </c>
      <c r="N12" s="21">
        <v>78</v>
      </c>
      <c r="O12" s="17">
        <v>68</v>
      </c>
      <c r="P12" s="17">
        <v>88</v>
      </c>
      <c r="Q12" s="21">
        <v>234</v>
      </c>
    </row>
    <row r="13" spans="1:17" x14ac:dyDescent="0.25">
      <c r="J13" s="20" t="s">
        <v>51</v>
      </c>
      <c r="K13" s="20"/>
      <c r="L13" s="20"/>
      <c r="M13" s="20">
        <v>145</v>
      </c>
      <c r="N13" s="21">
        <v>50</v>
      </c>
      <c r="O13" s="17">
        <v>33</v>
      </c>
      <c r="P13" s="17">
        <v>20</v>
      </c>
      <c r="Q13" s="21">
        <v>103</v>
      </c>
    </row>
    <row r="14" spans="1:17" x14ac:dyDescent="0.25">
      <c r="A14" t="s">
        <v>39</v>
      </c>
      <c r="B14">
        <f>SUM(E8:E12)</f>
        <v>353.15910000000002</v>
      </c>
      <c r="J14" s="20" t="s">
        <v>52</v>
      </c>
      <c r="K14" s="20"/>
      <c r="L14" s="20"/>
      <c r="M14" s="20">
        <v>678</v>
      </c>
      <c r="N14" s="21">
        <v>52</v>
      </c>
      <c r="O14" s="17">
        <v>28</v>
      </c>
      <c r="P14" s="17">
        <v>69</v>
      </c>
      <c r="Q14" s="21">
        <v>149</v>
      </c>
    </row>
    <row r="15" spans="1:17" x14ac:dyDescent="0.25">
      <c r="A15" t="s">
        <v>40</v>
      </c>
      <c r="B15">
        <f>SUM(F8:F12)</f>
        <v>5398.2891</v>
      </c>
      <c r="J15" s="20" t="s">
        <v>53</v>
      </c>
      <c r="K15" s="20"/>
      <c r="L15" s="20"/>
      <c r="M15" s="20">
        <v>321</v>
      </c>
      <c r="N15" s="21">
        <v>55</v>
      </c>
      <c r="O15" s="17">
        <v>13</v>
      </c>
      <c r="P15" s="17">
        <v>82</v>
      </c>
      <c r="Q15" s="21">
        <v>150</v>
      </c>
    </row>
    <row r="16" spans="1:17" x14ac:dyDescent="0.25">
      <c r="J16" s="20" t="s">
        <v>54</v>
      </c>
      <c r="K16" s="20"/>
      <c r="L16" s="20"/>
      <c r="M16" s="20">
        <v>123</v>
      </c>
      <c r="N16" s="21">
        <v>73</v>
      </c>
      <c r="O16" s="17">
        <v>71</v>
      </c>
      <c r="P16" s="17">
        <v>68</v>
      </c>
      <c r="Q16" s="21">
        <v>212</v>
      </c>
    </row>
    <row r="17" spans="1:17" x14ac:dyDescent="0.25">
      <c r="J17" s="20" t="s">
        <v>55</v>
      </c>
      <c r="K17" s="20"/>
      <c r="L17" s="20"/>
      <c r="M17" s="20">
        <v>124</v>
      </c>
      <c r="N17" s="21">
        <v>68</v>
      </c>
      <c r="O17" s="17">
        <v>69</v>
      </c>
      <c r="P17" s="17">
        <v>47</v>
      </c>
      <c r="Q17" s="21">
        <v>184</v>
      </c>
    </row>
    <row r="18" spans="1:17" x14ac:dyDescent="0.25">
      <c r="A18" t="s">
        <v>311</v>
      </c>
      <c r="J18" s="20" t="s">
        <v>56</v>
      </c>
      <c r="K18" s="20"/>
      <c r="L18" s="20"/>
      <c r="M18" s="20">
        <v>125</v>
      </c>
      <c r="N18" s="21">
        <v>78</v>
      </c>
      <c r="O18" s="17">
        <v>21</v>
      </c>
      <c r="P18" s="17">
        <v>51</v>
      </c>
      <c r="Q18" s="21">
        <v>150</v>
      </c>
    </row>
    <row r="19" spans="1:17" x14ac:dyDescent="0.25">
      <c r="A19" t="s">
        <v>312</v>
      </c>
      <c r="J19" s="20" t="s">
        <v>48</v>
      </c>
      <c r="K19" s="20"/>
      <c r="L19" s="20"/>
      <c r="M19" s="20">
        <v>123</v>
      </c>
      <c r="N19" s="21">
        <v>80</v>
      </c>
      <c r="O19" s="17">
        <v>69</v>
      </c>
      <c r="P19" s="17">
        <v>95</v>
      </c>
      <c r="Q19" s="21">
        <v>244</v>
      </c>
    </row>
    <row r="20" spans="1:17" x14ac:dyDescent="0.25">
      <c r="J20" s="20" t="s">
        <v>21</v>
      </c>
      <c r="N20" s="51">
        <f>SUM(N8:N19)</f>
        <v>827</v>
      </c>
      <c r="O20" s="51">
        <f t="shared" ref="O20:Q20" si="0">SUM(O8:O19)</f>
        <v>670</v>
      </c>
      <c r="P20" s="51">
        <f t="shared" si="0"/>
        <v>851</v>
      </c>
      <c r="Q20" s="51">
        <f t="shared" si="0"/>
        <v>2348</v>
      </c>
    </row>
    <row r="23" spans="1:17" x14ac:dyDescent="0.25">
      <c r="J23" s="52" t="s">
        <v>117</v>
      </c>
      <c r="K23" s="24"/>
      <c r="L23" s="24"/>
      <c r="M23" s="24"/>
      <c r="N23">
        <f>N20+O20+P20*0.85</f>
        <v>2220.35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H15"/>
  <sheetViews>
    <sheetView workbookViewId="0">
      <selection activeCell="A3" sqref="A3"/>
    </sheetView>
  </sheetViews>
  <sheetFormatPr defaultRowHeight="12.5" x14ac:dyDescent="0.25"/>
  <cols>
    <col min="1" max="1" width="24.1796875" bestFit="1" customWidth="1"/>
    <col min="2" max="3" width="10.1796875" bestFit="1" customWidth="1"/>
    <col min="4" max="4" width="16.1796875" bestFit="1" customWidth="1"/>
    <col min="5" max="5" width="9.1796875" bestFit="1" customWidth="1"/>
    <col min="6" max="7" width="10.1796875" bestFit="1" customWidth="1"/>
  </cols>
  <sheetData>
    <row r="1" spans="1:8" ht="20" x14ac:dyDescent="0.4">
      <c r="A1" s="63" t="s">
        <v>28</v>
      </c>
      <c r="B1" s="63"/>
      <c r="C1" s="63"/>
    </row>
    <row r="2" spans="1:8" ht="13" x14ac:dyDescent="0.3">
      <c r="A2" s="22" t="s">
        <v>27</v>
      </c>
      <c r="B2" s="23">
        <v>123</v>
      </c>
    </row>
    <row r="7" spans="1:8" ht="13" x14ac:dyDescent="0.3">
      <c r="A7" s="11" t="s">
        <v>29</v>
      </c>
      <c r="B7" s="11" t="s">
        <v>30</v>
      </c>
      <c r="C7" s="11" t="s">
        <v>31</v>
      </c>
      <c r="D7" s="11" t="s">
        <v>32</v>
      </c>
      <c r="E7" s="11" t="s">
        <v>33</v>
      </c>
      <c r="F7" s="11" t="s">
        <v>4</v>
      </c>
      <c r="G7" s="11" t="s">
        <v>309</v>
      </c>
      <c r="H7" s="11" t="s">
        <v>310</v>
      </c>
    </row>
    <row r="8" spans="1:8" ht="13" x14ac:dyDescent="0.3">
      <c r="A8" s="12" t="s">
        <v>34</v>
      </c>
      <c r="B8" s="13">
        <v>9.99</v>
      </c>
      <c r="C8" s="13">
        <v>25</v>
      </c>
      <c r="D8" s="13">
        <f>B8*C8</f>
        <v>249.75</v>
      </c>
      <c r="E8" s="13">
        <f>0.07*D8</f>
        <v>17.482500000000002</v>
      </c>
      <c r="F8" s="13">
        <f>D8+E8</f>
        <v>267.23250000000002</v>
      </c>
      <c r="G8" s="13">
        <v>300</v>
      </c>
    </row>
    <row r="9" spans="1:8" ht="13" x14ac:dyDescent="0.3">
      <c r="A9" s="12" t="s">
        <v>35</v>
      </c>
      <c r="B9" s="13">
        <v>23.98</v>
      </c>
      <c r="C9" s="13">
        <v>5</v>
      </c>
      <c r="D9" s="13">
        <f>B9*C9</f>
        <v>119.9</v>
      </c>
      <c r="E9" s="13">
        <f>0.07*D9</f>
        <v>8.3930000000000007</v>
      </c>
      <c r="F9" s="13">
        <f>D9+E9</f>
        <v>128.29300000000001</v>
      </c>
      <c r="G9" s="13">
        <v>125</v>
      </c>
    </row>
    <row r="10" spans="1:8" ht="13" x14ac:dyDescent="0.3">
      <c r="A10" s="12" t="s">
        <v>36</v>
      </c>
      <c r="B10" s="13">
        <v>89.24</v>
      </c>
      <c r="C10" s="13">
        <v>2</v>
      </c>
      <c r="D10" s="13">
        <f>B10*C10</f>
        <v>178.48</v>
      </c>
      <c r="E10" s="13">
        <f>0.07*D10</f>
        <v>12.493600000000001</v>
      </c>
      <c r="F10" s="13">
        <f>D10+E10</f>
        <v>190.97359999999998</v>
      </c>
      <c r="G10" s="13">
        <v>193</v>
      </c>
    </row>
    <row r="11" spans="1:8" ht="13" x14ac:dyDescent="0.3">
      <c r="A11" s="12" t="s">
        <v>37</v>
      </c>
      <c r="B11" s="13">
        <v>75</v>
      </c>
      <c r="C11" s="13">
        <v>3</v>
      </c>
      <c r="D11" s="13">
        <f>B11*C11</f>
        <v>225</v>
      </c>
      <c r="E11" s="13">
        <f>0.07*D11</f>
        <v>15.750000000000002</v>
      </c>
      <c r="F11" s="13">
        <f>D11+E11</f>
        <v>240.75</v>
      </c>
      <c r="G11" s="13">
        <v>5000</v>
      </c>
    </row>
    <row r="12" spans="1:8" ht="13" x14ac:dyDescent="0.3">
      <c r="A12" s="12" t="s">
        <v>38</v>
      </c>
      <c r="B12" s="13">
        <v>5.9</v>
      </c>
      <c r="C12" s="13">
        <v>1200</v>
      </c>
      <c r="D12" s="13">
        <f>B12*C12</f>
        <v>7080</v>
      </c>
      <c r="E12" s="13">
        <f>0.07*D12</f>
        <v>495.6</v>
      </c>
      <c r="F12" s="13">
        <f>D12+E12</f>
        <v>7575.6</v>
      </c>
      <c r="G12" s="13">
        <v>400</v>
      </c>
    </row>
    <row r="13" spans="1:8" ht="13" x14ac:dyDescent="0.3">
      <c r="A13" s="12"/>
      <c r="B13" s="13"/>
      <c r="C13" s="13"/>
      <c r="D13" s="13"/>
      <c r="E13" s="13"/>
      <c r="F13" s="13"/>
    </row>
    <row r="14" spans="1:8" ht="13" x14ac:dyDescent="0.3">
      <c r="A14" s="12" t="s">
        <v>39</v>
      </c>
      <c r="B14" s="13">
        <f>SUM(E8:E12)</f>
        <v>549.71910000000003</v>
      </c>
      <c r="C14" s="13"/>
      <c r="D14" s="13"/>
      <c r="E14" s="13"/>
      <c r="F14" s="13"/>
    </row>
    <row r="15" spans="1:8" ht="13" x14ac:dyDescent="0.3">
      <c r="A15" s="12" t="s">
        <v>40</v>
      </c>
      <c r="B15" s="13">
        <f>SUM(F8:F12)</f>
        <v>8402.8490999999995</v>
      </c>
      <c r="C15" s="13"/>
      <c r="D15" s="13"/>
      <c r="E15" s="13"/>
      <c r="F15" s="13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18"/>
  <sheetViews>
    <sheetView workbookViewId="0">
      <selection activeCell="B18" sqref="B18"/>
    </sheetView>
  </sheetViews>
  <sheetFormatPr defaultRowHeight="12.5" x14ac:dyDescent="0.25"/>
  <cols>
    <col min="1" max="1" width="25.26953125" bestFit="1" customWidth="1"/>
    <col min="2" max="2" width="12.453125" customWidth="1"/>
    <col min="8" max="8" width="10.54296875" customWidth="1"/>
  </cols>
  <sheetData>
    <row r="1" spans="1:18" ht="13" x14ac:dyDescent="0.3">
      <c r="A1" s="12" t="s">
        <v>23</v>
      </c>
      <c r="B1" s="12" t="s">
        <v>59</v>
      </c>
      <c r="C1" s="55" t="s">
        <v>332</v>
      </c>
      <c r="D1" s="55" t="s">
        <v>333</v>
      </c>
      <c r="E1" s="55" t="s">
        <v>334</v>
      </c>
      <c r="F1" s="55" t="s">
        <v>335</v>
      </c>
      <c r="G1" s="55" t="s">
        <v>336</v>
      </c>
      <c r="H1" s="55" t="s">
        <v>337</v>
      </c>
      <c r="I1" s="55" t="s">
        <v>338</v>
      </c>
      <c r="J1" s="55" t="s">
        <v>339</v>
      </c>
      <c r="K1" s="55" t="s">
        <v>340</v>
      </c>
      <c r="L1" s="55" t="s">
        <v>341</v>
      </c>
      <c r="M1" s="55" t="s">
        <v>342</v>
      </c>
      <c r="N1" s="14"/>
      <c r="O1" s="14"/>
      <c r="P1" s="14"/>
      <c r="Q1" s="14"/>
      <c r="R1" s="14"/>
    </row>
    <row r="2" spans="1:18" x14ac:dyDescent="0.25">
      <c r="A2" t="s">
        <v>316</v>
      </c>
      <c r="B2">
        <v>12</v>
      </c>
      <c r="C2">
        <v>90</v>
      </c>
      <c r="D2">
        <v>90</v>
      </c>
      <c r="E2">
        <v>97</v>
      </c>
      <c r="F2">
        <v>88</v>
      </c>
      <c r="G2">
        <v>79</v>
      </c>
      <c r="H2" s="14">
        <v>85</v>
      </c>
      <c r="I2" s="14">
        <v>100</v>
      </c>
      <c r="J2" s="14">
        <v>92</v>
      </c>
      <c r="K2" s="14">
        <v>95</v>
      </c>
      <c r="L2" s="14">
        <v>91</v>
      </c>
      <c r="M2" s="14">
        <v>88</v>
      </c>
    </row>
    <row r="3" spans="1:18" x14ac:dyDescent="0.25">
      <c r="A3" t="s">
        <v>317</v>
      </c>
      <c r="B3">
        <v>12</v>
      </c>
      <c r="C3">
        <v>75</v>
      </c>
      <c r="D3">
        <v>90</v>
      </c>
      <c r="E3">
        <v>85</v>
      </c>
      <c r="F3">
        <v>89</v>
      </c>
      <c r="G3">
        <v>100</v>
      </c>
      <c r="H3" s="14">
        <v>90</v>
      </c>
      <c r="I3" s="14">
        <v>100</v>
      </c>
      <c r="J3" s="14">
        <v>100</v>
      </c>
      <c r="K3" s="14">
        <v>95</v>
      </c>
      <c r="L3" s="14">
        <v>92</v>
      </c>
      <c r="M3" s="14">
        <v>90</v>
      </c>
    </row>
    <row r="4" spans="1:18" x14ac:dyDescent="0.25">
      <c r="A4" t="s">
        <v>318</v>
      </c>
      <c r="B4">
        <v>12</v>
      </c>
      <c r="C4">
        <v>90</v>
      </c>
      <c r="D4">
        <v>90</v>
      </c>
      <c r="E4">
        <v>97</v>
      </c>
      <c r="F4">
        <v>86</v>
      </c>
      <c r="G4">
        <v>0</v>
      </c>
      <c r="H4" s="14">
        <v>90</v>
      </c>
      <c r="I4" s="14">
        <v>99</v>
      </c>
      <c r="J4" s="14">
        <v>100</v>
      </c>
      <c r="K4" s="14">
        <v>99</v>
      </c>
      <c r="L4" s="14">
        <v>92</v>
      </c>
      <c r="M4" s="14">
        <v>90</v>
      </c>
    </row>
    <row r="5" spans="1:18" x14ac:dyDescent="0.25">
      <c r="A5" t="s">
        <v>319</v>
      </c>
      <c r="B5">
        <v>13</v>
      </c>
      <c r="C5">
        <v>98</v>
      </c>
      <c r="D5">
        <v>80</v>
      </c>
      <c r="E5">
        <v>97</v>
      </c>
      <c r="F5">
        <v>90</v>
      </c>
      <c r="G5">
        <v>100</v>
      </c>
      <c r="H5" s="14">
        <v>90</v>
      </c>
      <c r="I5" s="14">
        <v>99</v>
      </c>
      <c r="J5" s="14">
        <v>65</v>
      </c>
      <c r="K5" s="14">
        <v>99</v>
      </c>
      <c r="L5" s="14">
        <v>92</v>
      </c>
      <c r="M5" s="14">
        <v>90</v>
      </c>
    </row>
    <row r="6" spans="1:18" x14ac:dyDescent="0.25">
      <c r="A6" t="s">
        <v>320</v>
      </c>
      <c r="B6">
        <v>13</v>
      </c>
      <c r="C6">
        <v>100</v>
      </c>
      <c r="D6">
        <v>0</v>
      </c>
      <c r="E6">
        <v>97</v>
      </c>
      <c r="F6">
        <v>90</v>
      </c>
      <c r="G6">
        <v>100</v>
      </c>
      <c r="H6" s="14">
        <v>90</v>
      </c>
      <c r="I6" s="14">
        <v>99</v>
      </c>
      <c r="J6" s="14">
        <v>65</v>
      </c>
      <c r="K6" s="14">
        <v>98</v>
      </c>
      <c r="L6" s="14">
        <v>100</v>
      </c>
      <c r="M6" s="14">
        <v>99</v>
      </c>
    </row>
    <row r="7" spans="1:18" x14ac:dyDescent="0.25">
      <c r="A7" t="s">
        <v>321</v>
      </c>
      <c r="B7">
        <v>13</v>
      </c>
      <c r="C7">
        <v>90</v>
      </c>
      <c r="D7">
        <v>90</v>
      </c>
      <c r="E7">
        <v>88</v>
      </c>
      <c r="F7">
        <v>88</v>
      </c>
      <c r="G7">
        <v>90</v>
      </c>
      <c r="H7" s="14">
        <v>99</v>
      </c>
      <c r="I7" s="14">
        <v>99</v>
      </c>
      <c r="J7" s="14">
        <v>100</v>
      </c>
      <c r="K7" s="14">
        <v>98</v>
      </c>
      <c r="L7" s="14">
        <v>80</v>
      </c>
      <c r="M7" s="14">
        <v>98</v>
      </c>
    </row>
    <row r="8" spans="1:18" x14ac:dyDescent="0.25">
      <c r="A8" t="s">
        <v>322</v>
      </c>
      <c r="B8">
        <v>15</v>
      </c>
      <c r="C8">
        <v>75</v>
      </c>
      <c r="D8">
        <v>75</v>
      </c>
      <c r="E8">
        <v>0</v>
      </c>
      <c r="F8">
        <v>88</v>
      </c>
      <c r="G8">
        <v>90</v>
      </c>
      <c r="H8" s="14">
        <v>99</v>
      </c>
      <c r="I8" s="14">
        <v>99</v>
      </c>
      <c r="J8" s="14">
        <v>100</v>
      </c>
      <c r="K8" s="14">
        <v>78</v>
      </c>
      <c r="L8" s="14">
        <v>70</v>
      </c>
      <c r="M8" s="14">
        <v>97</v>
      </c>
    </row>
    <row r="9" spans="1:18" x14ac:dyDescent="0.25">
      <c r="A9" t="s">
        <v>323</v>
      </c>
      <c r="B9">
        <v>12</v>
      </c>
      <c r="C9">
        <v>90</v>
      </c>
      <c r="D9">
        <v>90</v>
      </c>
      <c r="E9">
        <v>95</v>
      </c>
      <c r="F9">
        <v>88</v>
      </c>
      <c r="G9">
        <v>90</v>
      </c>
      <c r="H9" s="14">
        <v>98</v>
      </c>
      <c r="I9" s="14">
        <v>99</v>
      </c>
      <c r="J9" s="14">
        <v>90</v>
      </c>
      <c r="K9" s="14">
        <v>99</v>
      </c>
      <c r="L9" s="14">
        <v>60</v>
      </c>
      <c r="M9" s="14">
        <v>100</v>
      </c>
    </row>
    <row r="10" spans="1:18" x14ac:dyDescent="0.25">
      <c r="A10" t="s">
        <v>324</v>
      </c>
      <c r="B10">
        <v>12</v>
      </c>
      <c r="C10">
        <v>90</v>
      </c>
      <c r="D10">
        <v>90</v>
      </c>
      <c r="E10">
        <v>97</v>
      </c>
      <c r="F10">
        <v>90</v>
      </c>
      <c r="G10">
        <v>90</v>
      </c>
      <c r="H10" s="14">
        <v>97</v>
      </c>
      <c r="I10" s="14">
        <v>99</v>
      </c>
      <c r="J10" s="14">
        <v>55</v>
      </c>
      <c r="K10" s="14">
        <v>99</v>
      </c>
      <c r="L10" s="14">
        <v>80</v>
      </c>
      <c r="M10" s="14">
        <v>100</v>
      </c>
    </row>
    <row r="11" spans="1:18" x14ac:dyDescent="0.25">
      <c r="A11" t="s">
        <v>325</v>
      </c>
      <c r="B11">
        <v>12</v>
      </c>
      <c r="C11">
        <v>89</v>
      </c>
      <c r="D11">
        <v>93</v>
      </c>
      <c r="E11">
        <v>50</v>
      </c>
      <c r="F11">
        <v>88</v>
      </c>
      <c r="G11">
        <v>89</v>
      </c>
      <c r="H11" s="14">
        <v>95</v>
      </c>
      <c r="I11" s="14">
        <v>98</v>
      </c>
      <c r="J11" s="14">
        <v>100</v>
      </c>
      <c r="K11" s="14">
        <v>100</v>
      </c>
      <c r="L11" s="14">
        <v>90</v>
      </c>
      <c r="M11" s="14">
        <v>100</v>
      </c>
    </row>
    <row r="12" spans="1:18" x14ac:dyDescent="0.25">
      <c r="A12" t="s">
        <v>326</v>
      </c>
      <c r="B12">
        <v>12</v>
      </c>
      <c r="C12">
        <v>0</v>
      </c>
      <c r="D12">
        <v>90</v>
      </c>
      <c r="E12">
        <v>97</v>
      </c>
      <c r="F12">
        <v>90</v>
      </c>
      <c r="G12">
        <v>90</v>
      </c>
      <c r="H12" s="14">
        <v>100</v>
      </c>
      <c r="I12" s="14">
        <v>76</v>
      </c>
      <c r="J12" s="14">
        <v>100</v>
      </c>
      <c r="K12" s="14">
        <v>90</v>
      </c>
      <c r="L12" s="14">
        <v>99</v>
      </c>
      <c r="M12" s="14">
        <v>0</v>
      </c>
    </row>
    <row r="13" spans="1:18" x14ac:dyDescent="0.25">
      <c r="A13" t="s">
        <v>327</v>
      </c>
      <c r="B13">
        <v>13</v>
      </c>
      <c r="C13">
        <v>90</v>
      </c>
      <c r="D13">
        <v>95</v>
      </c>
      <c r="E13">
        <v>100</v>
      </c>
      <c r="F13">
        <v>88</v>
      </c>
      <c r="G13">
        <v>90</v>
      </c>
      <c r="H13" s="14">
        <v>85</v>
      </c>
      <c r="I13" s="14">
        <v>76</v>
      </c>
      <c r="J13" s="14">
        <v>100</v>
      </c>
      <c r="K13" s="14">
        <v>90</v>
      </c>
      <c r="L13" s="14">
        <v>99</v>
      </c>
      <c r="M13" s="14">
        <v>90</v>
      </c>
    </row>
    <row r="14" spans="1:18" x14ac:dyDescent="0.25">
      <c r="A14" t="s">
        <v>328</v>
      </c>
      <c r="B14">
        <v>12</v>
      </c>
      <c r="C14">
        <v>95</v>
      </c>
      <c r="D14">
        <v>90</v>
      </c>
      <c r="E14">
        <v>100</v>
      </c>
      <c r="F14">
        <v>88</v>
      </c>
      <c r="G14">
        <v>90</v>
      </c>
      <c r="H14" s="14">
        <v>85</v>
      </c>
      <c r="I14" s="14">
        <v>0</v>
      </c>
      <c r="J14" s="14">
        <v>92</v>
      </c>
      <c r="K14" s="14">
        <v>95</v>
      </c>
      <c r="L14" s="14">
        <v>99</v>
      </c>
      <c r="M14" s="14">
        <v>90</v>
      </c>
    </row>
    <row r="16" spans="1:18" x14ac:dyDescent="0.25">
      <c r="A16" t="s">
        <v>329</v>
      </c>
    </row>
    <row r="17" spans="1:2" x14ac:dyDescent="0.25">
      <c r="A17" t="s">
        <v>330</v>
      </c>
    </row>
    <row r="18" spans="1:2" x14ac:dyDescent="0.25">
      <c r="A18" t="s">
        <v>331</v>
      </c>
      <c r="B18">
        <v>9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F14"/>
  <sheetViews>
    <sheetView zoomScale="90" workbookViewId="0"/>
  </sheetViews>
  <sheetFormatPr defaultRowHeight="12.5" x14ac:dyDescent="0.25"/>
  <cols>
    <col min="1" max="1" width="16.6328125" bestFit="1" customWidth="1"/>
    <col min="2" max="2" width="14.81640625" bestFit="1" customWidth="1"/>
    <col min="3" max="6" width="15.54296875" bestFit="1" customWidth="1"/>
    <col min="257" max="257" width="16.6328125" bestFit="1" customWidth="1"/>
    <col min="258" max="262" width="15.54296875" bestFit="1" customWidth="1"/>
    <col min="513" max="513" width="16.6328125" bestFit="1" customWidth="1"/>
    <col min="514" max="518" width="15.54296875" bestFit="1" customWidth="1"/>
    <col min="769" max="769" width="16.6328125" bestFit="1" customWidth="1"/>
    <col min="770" max="774" width="15.54296875" bestFit="1" customWidth="1"/>
    <col min="1025" max="1025" width="16.6328125" bestFit="1" customWidth="1"/>
    <col min="1026" max="1030" width="15.54296875" bestFit="1" customWidth="1"/>
    <col min="1281" max="1281" width="16.6328125" bestFit="1" customWidth="1"/>
    <col min="1282" max="1286" width="15.54296875" bestFit="1" customWidth="1"/>
    <col min="1537" max="1537" width="16.6328125" bestFit="1" customWidth="1"/>
    <col min="1538" max="1542" width="15.54296875" bestFit="1" customWidth="1"/>
    <col min="1793" max="1793" width="16.6328125" bestFit="1" customWidth="1"/>
    <col min="1794" max="1798" width="15.54296875" bestFit="1" customWidth="1"/>
    <col min="2049" max="2049" width="16.6328125" bestFit="1" customWidth="1"/>
    <col min="2050" max="2054" width="15.54296875" bestFit="1" customWidth="1"/>
    <col min="2305" max="2305" width="16.6328125" bestFit="1" customWidth="1"/>
    <col min="2306" max="2310" width="15.54296875" bestFit="1" customWidth="1"/>
    <col min="2561" max="2561" width="16.6328125" bestFit="1" customWidth="1"/>
    <col min="2562" max="2566" width="15.54296875" bestFit="1" customWidth="1"/>
    <col min="2817" max="2817" width="16.6328125" bestFit="1" customWidth="1"/>
    <col min="2818" max="2822" width="15.54296875" bestFit="1" customWidth="1"/>
    <col min="3073" max="3073" width="16.6328125" bestFit="1" customWidth="1"/>
    <col min="3074" max="3078" width="15.54296875" bestFit="1" customWidth="1"/>
    <col min="3329" max="3329" width="16.6328125" bestFit="1" customWidth="1"/>
    <col min="3330" max="3334" width="15.54296875" bestFit="1" customWidth="1"/>
    <col min="3585" max="3585" width="16.6328125" bestFit="1" customWidth="1"/>
    <col min="3586" max="3590" width="15.54296875" bestFit="1" customWidth="1"/>
    <col min="3841" max="3841" width="16.6328125" bestFit="1" customWidth="1"/>
    <col min="3842" max="3846" width="15.54296875" bestFit="1" customWidth="1"/>
    <col min="4097" max="4097" width="16.6328125" bestFit="1" customWidth="1"/>
    <col min="4098" max="4102" width="15.54296875" bestFit="1" customWidth="1"/>
    <col min="4353" max="4353" width="16.6328125" bestFit="1" customWidth="1"/>
    <col min="4354" max="4358" width="15.54296875" bestFit="1" customWidth="1"/>
    <col min="4609" max="4609" width="16.6328125" bestFit="1" customWidth="1"/>
    <col min="4610" max="4614" width="15.54296875" bestFit="1" customWidth="1"/>
    <col min="4865" max="4865" width="16.6328125" bestFit="1" customWidth="1"/>
    <col min="4866" max="4870" width="15.54296875" bestFit="1" customWidth="1"/>
    <col min="5121" max="5121" width="16.6328125" bestFit="1" customWidth="1"/>
    <col min="5122" max="5126" width="15.54296875" bestFit="1" customWidth="1"/>
    <col min="5377" max="5377" width="16.6328125" bestFit="1" customWidth="1"/>
    <col min="5378" max="5382" width="15.54296875" bestFit="1" customWidth="1"/>
    <col min="5633" max="5633" width="16.6328125" bestFit="1" customWidth="1"/>
    <col min="5634" max="5638" width="15.54296875" bestFit="1" customWidth="1"/>
    <col min="5889" max="5889" width="16.6328125" bestFit="1" customWidth="1"/>
    <col min="5890" max="5894" width="15.54296875" bestFit="1" customWidth="1"/>
    <col min="6145" max="6145" width="16.6328125" bestFit="1" customWidth="1"/>
    <col min="6146" max="6150" width="15.54296875" bestFit="1" customWidth="1"/>
    <col min="6401" max="6401" width="16.6328125" bestFit="1" customWidth="1"/>
    <col min="6402" max="6406" width="15.54296875" bestFit="1" customWidth="1"/>
    <col min="6657" max="6657" width="16.6328125" bestFit="1" customWidth="1"/>
    <col min="6658" max="6662" width="15.54296875" bestFit="1" customWidth="1"/>
    <col min="6913" max="6913" width="16.6328125" bestFit="1" customWidth="1"/>
    <col min="6914" max="6918" width="15.54296875" bestFit="1" customWidth="1"/>
    <col min="7169" max="7169" width="16.6328125" bestFit="1" customWidth="1"/>
    <col min="7170" max="7174" width="15.54296875" bestFit="1" customWidth="1"/>
    <col min="7425" max="7425" width="16.6328125" bestFit="1" customWidth="1"/>
    <col min="7426" max="7430" width="15.54296875" bestFit="1" customWidth="1"/>
    <col min="7681" max="7681" width="16.6328125" bestFit="1" customWidth="1"/>
    <col min="7682" max="7686" width="15.54296875" bestFit="1" customWidth="1"/>
    <col min="7937" max="7937" width="16.6328125" bestFit="1" customWidth="1"/>
    <col min="7938" max="7942" width="15.54296875" bestFit="1" customWidth="1"/>
    <col min="8193" max="8193" width="16.6328125" bestFit="1" customWidth="1"/>
    <col min="8194" max="8198" width="15.54296875" bestFit="1" customWidth="1"/>
    <col min="8449" max="8449" width="16.6328125" bestFit="1" customWidth="1"/>
    <col min="8450" max="8454" width="15.54296875" bestFit="1" customWidth="1"/>
    <col min="8705" max="8705" width="16.6328125" bestFit="1" customWidth="1"/>
    <col min="8706" max="8710" width="15.54296875" bestFit="1" customWidth="1"/>
    <col min="8961" max="8961" width="16.6328125" bestFit="1" customWidth="1"/>
    <col min="8962" max="8966" width="15.54296875" bestFit="1" customWidth="1"/>
    <col min="9217" max="9217" width="16.6328125" bestFit="1" customWidth="1"/>
    <col min="9218" max="9222" width="15.54296875" bestFit="1" customWidth="1"/>
    <col min="9473" max="9473" width="16.6328125" bestFit="1" customWidth="1"/>
    <col min="9474" max="9478" width="15.54296875" bestFit="1" customWidth="1"/>
    <col min="9729" max="9729" width="16.6328125" bestFit="1" customWidth="1"/>
    <col min="9730" max="9734" width="15.54296875" bestFit="1" customWidth="1"/>
    <col min="9985" max="9985" width="16.6328125" bestFit="1" customWidth="1"/>
    <col min="9986" max="9990" width="15.54296875" bestFit="1" customWidth="1"/>
    <col min="10241" max="10241" width="16.6328125" bestFit="1" customWidth="1"/>
    <col min="10242" max="10246" width="15.54296875" bestFit="1" customWidth="1"/>
    <col min="10497" max="10497" width="16.6328125" bestFit="1" customWidth="1"/>
    <col min="10498" max="10502" width="15.54296875" bestFit="1" customWidth="1"/>
    <col min="10753" max="10753" width="16.6328125" bestFit="1" customWidth="1"/>
    <col min="10754" max="10758" width="15.54296875" bestFit="1" customWidth="1"/>
    <col min="11009" max="11009" width="16.6328125" bestFit="1" customWidth="1"/>
    <col min="11010" max="11014" width="15.54296875" bestFit="1" customWidth="1"/>
    <col min="11265" max="11265" width="16.6328125" bestFit="1" customWidth="1"/>
    <col min="11266" max="11270" width="15.54296875" bestFit="1" customWidth="1"/>
    <col min="11521" max="11521" width="16.6328125" bestFit="1" customWidth="1"/>
    <col min="11522" max="11526" width="15.54296875" bestFit="1" customWidth="1"/>
    <col min="11777" max="11777" width="16.6328125" bestFit="1" customWidth="1"/>
    <col min="11778" max="11782" width="15.54296875" bestFit="1" customWidth="1"/>
    <col min="12033" max="12033" width="16.6328125" bestFit="1" customWidth="1"/>
    <col min="12034" max="12038" width="15.54296875" bestFit="1" customWidth="1"/>
    <col min="12289" max="12289" width="16.6328125" bestFit="1" customWidth="1"/>
    <col min="12290" max="12294" width="15.54296875" bestFit="1" customWidth="1"/>
    <col min="12545" max="12545" width="16.6328125" bestFit="1" customWidth="1"/>
    <col min="12546" max="12550" width="15.54296875" bestFit="1" customWidth="1"/>
    <col min="12801" max="12801" width="16.6328125" bestFit="1" customWidth="1"/>
    <col min="12802" max="12806" width="15.54296875" bestFit="1" customWidth="1"/>
    <col min="13057" max="13057" width="16.6328125" bestFit="1" customWidth="1"/>
    <col min="13058" max="13062" width="15.54296875" bestFit="1" customWidth="1"/>
    <col min="13313" max="13313" width="16.6328125" bestFit="1" customWidth="1"/>
    <col min="13314" max="13318" width="15.54296875" bestFit="1" customWidth="1"/>
    <col min="13569" max="13569" width="16.6328125" bestFit="1" customWidth="1"/>
    <col min="13570" max="13574" width="15.54296875" bestFit="1" customWidth="1"/>
    <col min="13825" max="13825" width="16.6328125" bestFit="1" customWidth="1"/>
    <col min="13826" max="13830" width="15.54296875" bestFit="1" customWidth="1"/>
    <col min="14081" max="14081" width="16.6328125" bestFit="1" customWidth="1"/>
    <col min="14082" max="14086" width="15.54296875" bestFit="1" customWidth="1"/>
    <col min="14337" max="14337" width="16.6328125" bestFit="1" customWidth="1"/>
    <col min="14338" max="14342" width="15.54296875" bestFit="1" customWidth="1"/>
    <col min="14593" max="14593" width="16.6328125" bestFit="1" customWidth="1"/>
    <col min="14594" max="14598" width="15.54296875" bestFit="1" customWidth="1"/>
    <col min="14849" max="14849" width="16.6328125" bestFit="1" customWidth="1"/>
    <col min="14850" max="14854" width="15.54296875" bestFit="1" customWidth="1"/>
    <col min="15105" max="15105" width="16.6328125" bestFit="1" customWidth="1"/>
    <col min="15106" max="15110" width="15.54296875" bestFit="1" customWidth="1"/>
    <col min="15361" max="15361" width="16.6328125" bestFit="1" customWidth="1"/>
    <col min="15362" max="15366" width="15.54296875" bestFit="1" customWidth="1"/>
    <col min="15617" max="15617" width="16.6328125" bestFit="1" customWidth="1"/>
    <col min="15618" max="15622" width="15.54296875" bestFit="1" customWidth="1"/>
    <col min="15873" max="15873" width="16.6328125" bestFit="1" customWidth="1"/>
    <col min="15874" max="15878" width="15.54296875" bestFit="1" customWidth="1"/>
    <col min="16129" max="16129" width="16.6328125" bestFit="1" customWidth="1"/>
    <col min="16130" max="16134" width="15.54296875" bestFit="1" customWidth="1"/>
  </cols>
  <sheetData>
    <row r="1" spans="1:6" ht="18" x14ac:dyDescent="0.4">
      <c r="A1" s="25" t="s">
        <v>69</v>
      </c>
    </row>
    <row r="3" spans="1:6" ht="13" x14ac:dyDescent="0.3">
      <c r="A3" s="26" t="s">
        <v>116</v>
      </c>
      <c r="B3" s="27" t="s">
        <v>67</v>
      </c>
      <c r="C3" s="27" t="s">
        <v>70</v>
      </c>
      <c r="D3" s="27" t="s">
        <v>71</v>
      </c>
      <c r="E3" s="27" t="s">
        <v>68</v>
      </c>
      <c r="F3" s="49" t="s">
        <v>4</v>
      </c>
    </row>
    <row r="4" spans="1:6" ht="13" x14ac:dyDescent="0.3">
      <c r="A4" s="28" t="s">
        <v>72</v>
      </c>
      <c r="B4" s="29">
        <v>111000</v>
      </c>
      <c r="C4" s="29">
        <v>123000</v>
      </c>
      <c r="D4" s="29">
        <v>222000</v>
      </c>
      <c r="E4" s="29">
        <v>44000</v>
      </c>
      <c r="F4" s="50">
        <f>SUM(B4:E4)</f>
        <v>500000</v>
      </c>
    </row>
    <row r="5" spans="1:6" ht="13" x14ac:dyDescent="0.3">
      <c r="A5" s="28" t="s">
        <v>73</v>
      </c>
      <c r="B5" s="29">
        <v>200000</v>
      </c>
      <c r="C5" s="29">
        <v>222000</v>
      </c>
      <c r="D5" s="29">
        <v>126000</v>
      </c>
      <c r="E5" s="29">
        <v>111000</v>
      </c>
      <c r="F5" s="50">
        <f t="shared" ref="F5:F13" si="0">SUM(B5:E5)</f>
        <v>659000</v>
      </c>
    </row>
    <row r="6" spans="1:6" ht="13" x14ac:dyDescent="0.3">
      <c r="A6" s="28" t="s">
        <v>74</v>
      </c>
      <c r="B6" s="29">
        <v>155000</v>
      </c>
      <c r="C6" s="29">
        <v>126000</v>
      </c>
      <c r="D6" s="29">
        <v>222000</v>
      </c>
      <c r="E6" s="29">
        <v>200000</v>
      </c>
      <c r="F6" s="50">
        <f t="shared" si="0"/>
        <v>703000</v>
      </c>
    </row>
    <row r="7" spans="1:6" ht="13" x14ac:dyDescent="0.3">
      <c r="A7" s="28" t="s">
        <v>75</v>
      </c>
      <c r="B7" s="29">
        <v>123000</v>
      </c>
      <c r="C7" s="29">
        <v>222000</v>
      </c>
      <c r="D7" s="29">
        <v>222000</v>
      </c>
      <c r="E7" s="29">
        <v>126000</v>
      </c>
      <c r="F7" s="50">
        <f t="shared" si="0"/>
        <v>693000</v>
      </c>
    </row>
    <row r="8" spans="1:6" ht="13" x14ac:dyDescent="0.3">
      <c r="A8" s="28" t="s">
        <v>76</v>
      </c>
      <c r="B8" s="29">
        <v>222000</v>
      </c>
      <c r="C8" s="29">
        <v>123000</v>
      </c>
      <c r="D8" s="29">
        <v>126000</v>
      </c>
      <c r="E8" s="29">
        <v>222000</v>
      </c>
      <c r="F8" s="50">
        <f t="shared" si="0"/>
        <v>693000</v>
      </c>
    </row>
    <row r="9" spans="1:6" ht="13" x14ac:dyDescent="0.3">
      <c r="A9" s="28" t="s">
        <v>77</v>
      </c>
      <c r="B9" s="29">
        <v>126000</v>
      </c>
      <c r="C9" s="29">
        <v>200000</v>
      </c>
      <c r="D9" s="29">
        <v>222000</v>
      </c>
      <c r="E9" s="29">
        <v>126000</v>
      </c>
      <c r="F9" s="50">
        <f t="shared" si="0"/>
        <v>674000</v>
      </c>
    </row>
    <row r="10" spans="1:6" ht="13" x14ac:dyDescent="0.3">
      <c r="A10" s="28" t="s">
        <v>78</v>
      </c>
      <c r="B10" s="29">
        <v>222000</v>
      </c>
      <c r="C10" s="29">
        <v>44000</v>
      </c>
      <c r="D10" s="29">
        <v>222000</v>
      </c>
      <c r="E10" s="29">
        <v>222000</v>
      </c>
      <c r="F10" s="50">
        <f t="shared" si="0"/>
        <v>710000</v>
      </c>
    </row>
    <row r="11" spans="1:6" ht="13" x14ac:dyDescent="0.3">
      <c r="A11" s="28" t="s">
        <v>79</v>
      </c>
      <c r="B11" s="29">
        <v>123000</v>
      </c>
      <c r="C11" s="29">
        <v>111000</v>
      </c>
      <c r="D11" s="29">
        <v>126000</v>
      </c>
      <c r="E11" s="29">
        <v>126000</v>
      </c>
      <c r="F11" s="50">
        <f t="shared" si="0"/>
        <v>486000</v>
      </c>
    </row>
    <row r="12" spans="1:6" ht="13" x14ac:dyDescent="0.3">
      <c r="A12" s="28" t="s">
        <v>80</v>
      </c>
      <c r="B12" s="29">
        <v>200000</v>
      </c>
      <c r="C12" s="29">
        <v>200000</v>
      </c>
      <c r="D12" s="29">
        <v>222000</v>
      </c>
      <c r="E12" s="29">
        <v>222000</v>
      </c>
      <c r="F12" s="50">
        <f t="shared" si="0"/>
        <v>844000</v>
      </c>
    </row>
    <row r="13" spans="1:6" ht="13" x14ac:dyDescent="0.3">
      <c r="A13" s="28" t="s">
        <v>81</v>
      </c>
      <c r="B13" s="29">
        <v>44000</v>
      </c>
      <c r="C13" s="29">
        <v>155000</v>
      </c>
      <c r="D13" s="29">
        <v>155000</v>
      </c>
      <c r="E13" s="29">
        <v>155000</v>
      </c>
      <c r="F13" s="50">
        <f t="shared" si="0"/>
        <v>509000</v>
      </c>
    </row>
    <row r="14" spans="1:6" ht="13" x14ac:dyDescent="0.3">
      <c r="A14" s="30" t="s">
        <v>82</v>
      </c>
      <c r="B14" s="31">
        <f>SUM(B4:B13)</f>
        <v>1526000</v>
      </c>
      <c r="C14" s="31">
        <f>SUM(C4:C13)</f>
        <v>1526000</v>
      </c>
      <c r="D14" s="31">
        <f>SUM(D4:D13)</f>
        <v>1865000</v>
      </c>
      <c r="E14" s="31">
        <f>SUM(E4:E13)</f>
        <v>1554000</v>
      </c>
      <c r="F14" s="31">
        <f>SUM(F4:F13)</f>
        <v>6471000</v>
      </c>
    </row>
  </sheetData>
  <pageMargins left="0.75" right="0.75" top="1" bottom="1" header="0.5" footer="0.5"/>
  <headerFooter alignWithMargins="0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</sheetPr>
  <dimension ref="A1:J75"/>
  <sheetViews>
    <sheetView zoomScale="85" zoomScaleNormal="85" workbookViewId="0"/>
  </sheetViews>
  <sheetFormatPr defaultRowHeight="12.5" x14ac:dyDescent="0.25"/>
  <cols>
    <col min="1" max="1" width="12.6328125" style="45" customWidth="1"/>
    <col min="2" max="2" width="11" customWidth="1"/>
    <col min="3" max="3" width="12.6328125" customWidth="1"/>
    <col min="4" max="4" width="11.453125" customWidth="1"/>
    <col min="5" max="5" width="6.90625" style="46" customWidth="1"/>
    <col min="6" max="6" width="7.6328125" style="46" customWidth="1"/>
    <col min="7" max="7" width="10.6328125" style="47" customWidth="1"/>
    <col min="8" max="8" width="12.6328125" style="47" bestFit="1" customWidth="1"/>
    <col min="9" max="9" width="2.453125" customWidth="1"/>
    <col min="10" max="10" width="14" customWidth="1"/>
    <col min="258" max="258" width="12.6328125" customWidth="1"/>
    <col min="259" max="259" width="11" customWidth="1"/>
    <col min="260" max="260" width="12.6328125" customWidth="1"/>
    <col min="261" max="261" width="11.453125" customWidth="1"/>
    <col min="262" max="262" width="6.90625" customWidth="1"/>
    <col min="263" max="263" width="7.6328125" customWidth="1"/>
    <col min="264" max="264" width="10.6328125" customWidth="1"/>
    <col min="265" max="265" width="2.453125" customWidth="1"/>
    <col min="266" max="266" width="14" customWidth="1"/>
    <col min="514" max="514" width="12.6328125" customWidth="1"/>
    <col min="515" max="515" width="11" customWidth="1"/>
    <col min="516" max="516" width="12.6328125" customWidth="1"/>
    <col min="517" max="517" width="11.453125" customWidth="1"/>
    <col min="518" max="518" width="6.90625" customWidth="1"/>
    <col min="519" max="519" width="7.6328125" customWidth="1"/>
    <col min="520" max="520" width="10.6328125" customWidth="1"/>
    <col min="521" max="521" width="2.453125" customWidth="1"/>
    <col min="522" max="522" width="14" customWidth="1"/>
    <col min="770" max="770" width="12.6328125" customWidth="1"/>
    <col min="771" max="771" width="11" customWidth="1"/>
    <col min="772" max="772" width="12.6328125" customWidth="1"/>
    <col min="773" max="773" width="11.453125" customWidth="1"/>
    <col min="774" max="774" width="6.90625" customWidth="1"/>
    <col min="775" max="775" width="7.6328125" customWidth="1"/>
    <col min="776" max="776" width="10.6328125" customWidth="1"/>
    <col min="777" max="777" width="2.453125" customWidth="1"/>
    <col min="778" max="778" width="14" customWidth="1"/>
    <col min="1026" max="1026" width="12.6328125" customWidth="1"/>
    <col min="1027" max="1027" width="11" customWidth="1"/>
    <col min="1028" max="1028" width="12.6328125" customWidth="1"/>
    <col min="1029" max="1029" width="11.453125" customWidth="1"/>
    <col min="1030" max="1030" width="6.90625" customWidth="1"/>
    <col min="1031" max="1031" width="7.6328125" customWidth="1"/>
    <col min="1032" max="1032" width="10.6328125" customWidth="1"/>
    <col min="1033" max="1033" width="2.453125" customWidth="1"/>
    <col min="1034" max="1034" width="14" customWidth="1"/>
    <col min="1282" max="1282" width="12.6328125" customWidth="1"/>
    <col min="1283" max="1283" width="11" customWidth="1"/>
    <col min="1284" max="1284" width="12.6328125" customWidth="1"/>
    <col min="1285" max="1285" width="11.453125" customWidth="1"/>
    <col min="1286" max="1286" width="6.90625" customWidth="1"/>
    <col min="1287" max="1287" width="7.6328125" customWidth="1"/>
    <col min="1288" max="1288" width="10.6328125" customWidth="1"/>
    <col min="1289" max="1289" width="2.453125" customWidth="1"/>
    <col min="1290" max="1290" width="14" customWidth="1"/>
    <col min="1538" max="1538" width="12.6328125" customWidth="1"/>
    <col min="1539" max="1539" width="11" customWidth="1"/>
    <col min="1540" max="1540" width="12.6328125" customWidth="1"/>
    <col min="1541" max="1541" width="11.453125" customWidth="1"/>
    <col min="1542" max="1542" width="6.90625" customWidth="1"/>
    <col min="1543" max="1543" width="7.6328125" customWidth="1"/>
    <col min="1544" max="1544" width="10.6328125" customWidth="1"/>
    <col min="1545" max="1545" width="2.453125" customWidth="1"/>
    <col min="1546" max="1546" width="14" customWidth="1"/>
    <col min="1794" max="1794" width="12.6328125" customWidth="1"/>
    <col min="1795" max="1795" width="11" customWidth="1"/>
    <col min="1796" max="1796" width="12.6328125" customWidth="1"/>
    <col min="1797" max="1797" width="11.453125" customWidth="1"/>
    <col min="1798" max="1798" width="6.90625" customWidth="1"/>
    <col min="1799" max="1799" width="7.6328125" customWidth="1"/>
    <col min="1800" max="1800" width="10.6328125" customWidth="1"/>
    <col min="1801" max="1801" width="2.453125" customWidth="1"/>
    <col min="1802" max="1802" width="14" customWidth="1"/>
    <col min="2050" max="2050" width="12.6328125" customWidth="1"/>
    <col min="2051" max="2051" width="11" customWidth="1"/>
    <col min="2052" max="2052" width="12.6328125" customWidth="1"/>
    <col min="2053" max="2053" width="11.453125" customWidth="1"/>
    <col min="2054" max="2054" width="6.90625" customWidth="1"/>
    <col min="2055" max="2055" width="7.6328125" customWidth="1"/>
    <col min="2056" max="2056" width="10.6328125" customWidth="1"/>
    <col min="2057" max="2057" width="2.453125" customWidth="1"/>
    <col min="2058" max="2058" width="14" customWidth="1"/>
    <col min="2306" max="2306" width="12.6328125" customWidth="1"/>
    <col min="2307" max="2307" width="11" customWidth="1"/>
    <col min="2308" max="2308" width="12.6328125" customWidth="1"/>
    <col min="2309" max="2309" width="11.453125" customWidth="1"/>
    <col min="2310" max="2310" width="6.90625" customWidth="1"/>
    <col min="2311" max="2311" width="7.6328125" customWidth="1"/>
    <col min="2312" max="2312" width="10.6328125" customWidth="1"/>
    <col min="2313" max="2313" width="2.453125" customWidth="1"/>
    <col min="2314" max="2314" width="14" customWidth="1"/>
    <col min="2562" max="2562" width="12.6328125" customWidth="1"/>
    <col min="2563" max="2563" width="11" customWidth="1"/>
    <col min="2564" max="2564" width="12.6328125" customWidth="1"/>
    <col min="2565" max="2565" width="11.453125" customWidth="1"/>
    <col min="2566" max="2566" width="6.90625" customWidth="1"/>
    <col min="2567" max="2567" width="7.6328125" customWidth="1"/>
    <col min="2568" max="2568" width="10.6328125" customWidth="1"/>
    <col min="2569" max="2569" width="2.453125" customWidth="1"/>
    <col min="2570" max="2570" width="14" customWidth="1"/>
    <col min="2818" max="2818" width="12.6328125" customWidth="1"/>
    <col min="2819" max="2819" width="11" customWidth="1"/>
    <col min="2820" max="2820" width="12.6328125" customWidth="1"/>
    <col min="2821" max="2821" width="11.453125" customWidth="1"/>
    <col min="2822" max="2822" width="6.90625" customWidth="1"/>
    <col min="2823" max="2823" width="7.6328125" customWidth="1"/>
    <col min="2824" max="2824" width="10.6328125" customWidth="1"/>
    <col min="2825" max="2825" width="2.453125" customWidth="1"/>
    <col min="2826" max="2826" width="14" customWidth="1"/>
    <col min="3074" max="3074" width="12.6328125" customWidth="1"/>
    <col min="3075" max="3075" width="11" customWidth="1"/>
    <col min="3076" max="3076" width="12.6328125" customWidth="1"/>
    <col min="3077" max="3077" width="11.453125" customWidth="1"/>
    <col min="3078" max="3078" width="6.90625" customWidth="1"/>
    <col min="3079" max="3079" width="7.6328125" customWidth="1"/>
    <col min="3080" max="3080" width="10.6328125" customWidth="1"/>
    <col min="3081" max="3081" width="2.453125" customWidth="1"/>
    <col min="3082" max="3082" width="14" customWidth="1"/>
    <col min="3330" max="3330" width="12.6328125" customWidth="1"/>
    <col min="3331" max="3331" width="11" customWidth="1"/>
    <col min="3332" max="3332" width="12.6328125" customWidth="1"/>
    <col min="3333" max="3333" width="11.453125" customWidth="1"/>
    <col min="3334" max="3334" width="6.90625" customWidth="1"/>
    <col min="3335" max="3335" width="7.6328125" customWidth="1"/>
    <col min="3336" max="3336" width="10.6328125" customWidth="1"/>
    <col min="3337" max="3337" width="2.453125" customWidth="1"/>
    <col min="3338" max="3338" width="14" customWidth="1"/>
    <col min="3586" max="3586" width="12.6328125" customWidth="1"/>
    <col min="3587" max="3587" width="11" customWidth="1"/>
    <col min="3588" max="3588" width="12.6328125" customWidth="1"/>
    <col min="3589" max="3589" width="11.453125" customWidth="1"/>
    <col min="3590" max="3590" width="6.90625" customWidth="1"/>
    <col min="3591" max="3591" width="7.6328125" customWidth="1"/>
    <col min="3592" max="3592" width="10.6328125" customWidth="1"/>
    <col min="3593" max="3593" width="2.453125" customWidth="1"/>
    <col min="3594" max="3594" width="14" customWidth="1"/>
    <col min="3842" max="3842" width="12.6328125" customWidth="1"/>
    <col min="3843" max="3843" width="11" customWidth="1"/>
    <col min="3844" max="3844" width="12.6328125" customWidth="1"/>
    <col min="3845" max="3845" width="11.453125" customWidth="1"/>
    <col min="3846" max="3846" width="6.90625" customWidth="1"/>
    <col min="3847" max="3847" width="7.6328125" customWidth="1"/>
    <col min="3848" max="3848" width="10.6328125" customWidth="1"/>
    <col min="3849" max="3849" width="2.453125" customWidth="1"/>
    <col min="3850" max="3850" width="14" customWidth="1"/>
    <col min="4098" max="4098" width="12.6328125" customWidth="1"/>
    <col min="4099" max="4099" width="11" customWidth="1"/>
    <col min="4100" max="4100" width="12.6328125" customWidth="1"/>
    <col min="4101" max="4101" width="11.453125" customWidth="1"/>
    <col min="4102" max="4102" width="6.90625" customWidth="1"/>
    <col min="4103" max="4103" width="7.6328125" customWidth="1"/>
    <col min="4104" max="4104" width="10.6328125" customWidth="1"/>
    <col min="4105" max="4105" width="2.453125" customWidth="1"/>
    <col min="4106" max="4106" width="14" customWidth="1"/>
    <col min="4354" max="4354" width="12.6328125" customWidth="1"/>
    <col min="4355" max="4355" width="11" customWidth="1"/>
    <col min="4356" max="4356" width="12.6328125" customWidth="1"/>
    <col min="4357" max="4357" width="11.453125" customWidth="1"/>
    <col min="4358" max="4358" width="6.90625" customWidth="1"/>
    <col min="4359" max="4359" width="7.6328125" customWidth="1"/>
    <col min="4360" max="4360" width="10.6328125" customWidth="1"/>
    <col min="4361" max="4361" width="2.453125" customWidth="1"/>
    <col min="4362" max="4362" width="14" customWidth="1"/>
    <col min="4610" max="4610" width="12.6328125" customWidth="1"/>
    <col min="4611" max="4611" width="11" customWidth="1"/>
    <col min="4612" max="4612" width="12.6328125" customWidth="1"/>
    <col min="4613" max="4613" width="11.453125" customWidth="1"/>
    <col min="4614" max="4614" width="6.90625" customWidth="1"/>
    <col min="4615" max="4615" width="7.6328125" customWidth="1"/>
    <col min="4616" max="4616" width="10.6328125" customWidth="1"/>
    <col min="4617" max="4617" width="2.453125" customWidth="1"/>
    <col min="4618" max="4618" width="14" customWidth="1"/>
    <col min="4866" max="4866" width="12.6328125" customWidth="1"/>
    <col min="4867" max="4867" width="11" customWidth="1"/>
    <col min="4868" max="4868" width="12.6328125" customWidth="1"/>
    <col min="4869" max="4869" width="11.453125" customWidth="1"/>
    <col min="4870" max="4870" width="6.90625" customWidth="1"/>
    <col min="4871" max="4871" width="7.6328125" customWidth="1"/>
    <col min="4872" max="4872" width="10.6328125" customWidth="1"/>
    <col min="4873" max="4873" width="2.453125" customWidth="1"/>
    <col min="4874" max="4874" width="14" customWidth="1"/>
    <col min="5122" max="5122" width="12.6328125" customWidth="1"/>
    <col min="5123" max="5123" width="11" customWidth="1"/>
    <col min="5124" max="5124" width="12.6328125" customWidth="1"/>
    <col min="5125" max="5125" width="11.453125" customWidth="1"/>
    <col min="5126" max="5126" width="6.90625" customWidth="1"/>
    <col min="5127" max="5127" width="7.6328125" customWidth="1"/>
    <col min="5128" max="5128" width="10.6328125" customWidth="1"/>
    <col min="5129" max="5129" width="2.453125" customWidth="1"/>
    <col min="5130" max="5130" width="14" customWidth="1"/>
    <col min="5378" max="5378" width="12.6328125" customWidth="1"/>
    <col min="5379" max="5379" width="11" customWidth="1"/>
    <col min="5380" max="5380" width="12.6328125" customWidth="1"/>
    <col min="5381" max="5381" width="11.453125" customWidth="1"/>
    <col min="5382" max="5382" width="6.90625" customWidth="1"/>
    <col min="5383" max="5383" width="7.6328125" customWidth="1"/>
    <col min="5384" max="5384" width="10.6328125" customWidth="1"/>
    <col min="5385" max="5385" width="2.453125" customWidth="1"/>
    <col min="5386" max="5386" width="14" customWidth="1"/>
    <col min="5634" max="5634" width="12.6328125" customWidth="1"/>
    <col min="5635" max="5635" width="11" customWidth="1"/>
    <col min="5636" max="5636" width="12.6328125" customWidth="1"/>
    <col min="5637" max="5637" width="11.453125" customWidth="1"/>
    <col min="5638" max="5638" width="6.90625" customWidth="1"/>
    <col min="5639" max="5639" width="7.6328125" customWidth="1"/>
    <col min="5640" max="5640" width="10.6328125" customWidth="1"/>
    <col min="5641" max="5641" width="2.453125" customWidth="1"/>
    <col min="5642" max="5642" width="14" customWidth="1"/>
    <col min="5890" max="5890" width="12.6328125" customWidth="1"/>
    <col min="5891" max="5891" width="11" customWidth="1"/>
    <col min="5892" max="5892" width="12.6328125" customWidth="1"/>
    <col min="5893" max="5893" width="11.453125" customWidth="1"/>
    <col min="5894" max="5894" width="6.90625" customWidth="1"/>
    <col min="5895" max="5895" width="7.6328125" customWidth="1"/>
    <col min="5896" max="5896" width="10.6328125" customWidth="1"/>
    <col min="5897" max="5897" width="2.453125" customWidth="1"/>
    <col min="5898" max="5898" width="14" customWidth="1"/>
    <col min="6146" max="6146" width="12.6328125" customWidth="1"/>
    <col min="6147" max="6147" width="11" customWidth="1"/>
    <col min="6148" max="6148" width="12.6328125" customWidth="1"/>
    <col min="6149" max="6149" width="11.453125" customWidth="1"/>
    <col min="6150" max="6150" width="6.90625" customWidth="1"/>
    <col min="6151" max="6151" width="7.6328125" customWidth="1"/>
    <col min="6152" max="6152" width="10.6328125" customWidth="1"/>
    <col min="6153" max="6153" width="2.453125" customWidth="1"/>
    <col min="6154" max="6154" width="14" customWidth="1"/>
    <col min="6402" max="6402" width="12.6328125" customWidth="1"/>
    <col min="6403" max="6403" width="11" customWidth="1"/>
    <col min="6404" max="6404" width="12.6328125" customWidth="1"/>
    <col min="6405" max="6405" width="11.453125" customWidth="1"/>
    <col min="6406" max="6406" width="6.90625" customWidth="1"/>
    <col min="6407" max="6407" width="7.6328125" customWidth="1"/>
    <col min="6408" max="6408" width="10.6328125" customWidth="1"/>
    <col min="6409" max="6409" width="2.453125" customWidth="1"/>
    <col min="6410" max="6410" width="14" customWidth="1"/>
    <col min="6658" max="6658" width="12.6328125" customWidth="1"/>
    <col min="6659" max="6659" width="11" customWidth="1"/>
    <col min="6660" max="6660" width="12.6328125" customWidth="1"/>
    <col min="6661" max="6661" width="11.453125" customWidth="1"/>
    <col min="6662" max="6662" width="6.90625" customWidth="1"/>
    <col min="6663" max="6663" width="7.6328125" customWidth="1"/>
    <col min="6664" max="6664" width="10.6328125" customWidth="1"/>
    <col min="6665" max="6665" width="2.453125" customWidth="1"/>
    <col min="6666" max="6666" width="14" customWidth="1"/>
    <col min="6914" max="6914" width="12.6328125" customWidth="1"/>
    <col min="6915" max="6915" width="11" customWidth="1"/>
    <col min="6916" max="6916" width="12.6328125" customWidth="1"/>
    <col min="6917" max="6917" width="11.453125" customWidth="1"/>
    <col min="6918" max="6918" width="6.90625" customWidth="1"/>
    <col min="6919" max="6919" width="7.6328125" customWidth="1"/>
    <col min="6920" max="6920" width="10.6328125" customWidth="1"/>
    <col min="6921" max="6921" width="2.453125" customWidth="1"/>
    <col min="6922" max="6922" width="14" customWidth="1"/>
    <col min="7170" max="7170" width="12.6328125" customWidth="1"/>
    <col min="7171" max="7171" width="11" customWidth="1"/>
    <col min="7172" max="7172" width="12.6328125" customWidth="1"/>
    <col min="7173" max="7173" width="11.453125" customWidth="1"/>
    <col min="7174" max="7174" width="6.90625" customWidth="1"/>
    <col min="7175" max="7175" width="7.6328125" customWidth="1"/>
    <col min="7176" max="7176" width="10.6328125" customWidth="1"/>
    <col min="7177" max="7177" width="2.453125" customWidth="1"/>
    <col min="7178" max="7178" width="14" customWidth="1"/>
    <col min="7426" max="7426" width="12.6328125" customWidth="1"/>
    <col min="7427" max="7427" width="11" customWidth="1"/>
    <col min="7428" max="7428" width="12.6328125" customWidth="1"/>
    <col min="7429" max="7429" width="11.453125" customWidth="1"/>
    <col min="7430" max="7430" width="6.90625" customWidth="1"/>
    <col min="7431" max="7431" width="7.6328125" customWidth="1"/>
    <col min="7432" max="7432" width="10.6328125" customWidth="1"/>
    <col min="7433" max="7433" width="2.453125" customWidth="1"/>
    <col min="7434" max="7434" width="14" customWidth="1"/>
    <col min="7682" max="7682" width="12.6328125" customWidth="1"/>
    <col min="7683" max="7683" width="11" customWidth="1"/>
    <col min="7684" max="7684" width="12.6328125" customWidth="1"/>
    <col min="7685" max="7685" width="11.453125" customWidth="1"/>
    <col min="7686" max="7686" width="6.90625" customWidth="1"/>
    <col min="7687" max="7687" width="7.6328125" customWidth="1"/>
    <col min="7688" max="7688" width="10.6328125" customWidth="1"/>
    <col min="7689" max="7689" width="2.453125" customWidth="1"/>
    <col min="7690" max="7690" width="14" customWidth="1"/>
    <col min="7938" max="7938" width="12.6328125" customWidth="1"/>
    <col min="7939" max="7939" width="11" customWidth="1"/>
    <col min="7940" max="7940" width="12.6328125" customWidth="1"/>
    <col min="7941" max="7941" width="11.453125" customWidth="1"/>
    <col min="7942" max="7942" width="6.90625" customWidth="1"/>
    <col min="7943" max="7943" width="7.6328125" customWidth="1"/>
    <col min="7944" max="7944" width="10.6328125" customWidth="1"/>
    <col min="7945" max="7945" width="2.453125" customWidth="1"/>
    <col min="7946" max="7946" width="14" customWidth="1"/>
    <col min="8194" max="8194" width="12.6328125" customWidth="1"/>
    <col min="8195" max="8195" width="11" customWidth="1"/>
    <col min="8196" max="8196" width="12.6328125" customWidth="1"/>
    <col min="8197" max="8197" width="11.453125" customWidth="1"/>
    <col min="8198" max="8198" width="6.90625" customWidth="1"/>
    <col min="8199" max="8199" width="7.6328125" customWidth="1"/>
    <col min="8200" max="8200" width="10.6328125" customWidth="1"/>
    <col min="8201" max="8201" width="2.453125" customWidth="1"/>
    <col min="8202" max="8202" width="14" customWidth="1"/>
    <col min="8450" max="8450" width="12.6328125" customWidth="1"/>
    <col min="8451" max="8451" width="11" customWidth="1"/>
    <col min="8452" max="8452" width="12.6328125" customWidth="1"/>
    <col min="8453" max="8453" width="11.453125" customWidth="1"/>
    <col min="8454" max="8454" width="6.90625" customWidth="1"/>
    <col min="8455" max="8455" width="7.6328125" customWidth="1"/>
    <col min="8456" max="8456" width="10.6328125" customWidth="1"/>
    <col min="8457" max="8457" width="2.453125" customWidth="1"/>
    <col min="8458" max="8458" width="14" customWidth="1"/>
    <col min="8706" max="8706" width="12.6328125" customWidth="1"/>
    <col min="8707" max="8707" width="11" customWidth="1"/>
    <col min="8708" max="8708" width="12.6328125" customWidth="1"/>
    <col min="8709" max="8709" width="11.453125" customWidth="1"/>
    <col min="8710" max="8710" width="6.90625" customWidth="1"/>
    <col min="8711" max="8711" width="7.6328125" customWidth="1"/>
    <col min="8712" max="8712" width="10.6328125" customWidth="1"/>
    <col min="8713" max="8713" width="2.453125" customWidth="1"/>
    <col min="8714" max="8714" width="14" customWidth="1"/>
    <col min="8962" max="8962" width="12.6328125" customWidth="1"/>
    <col min="8963" max="8963" width="11" customWidth="1"/>
    <col min="8964" max="8964" width="12.6328125" customWidth="1"/>
    <col min="8965" max="8965" width="11.453125" customWidth="1"/>
    <col min="8966" max="8966" width="6.90625" customWidth="1"/>
    <col min="8967" max="8967" width="7.6328125" customWidth="1"/>
    <col min="8968" max="8968" width="10.6328125" customWidth="1"/>
    <col min="8969" max="8969" width="2.453125" customWidth="1"/>
    <col min="8970" max="8970" width="14" customWidth="1"/>
    <col min="9218" max="9218" width="12.6328125" customWidth="1"/>
    <col min="9219" max="9219" width="11" customWidth="1"/>
    <col min="9220" max="9220" width="12.6328125" customWidth="1"/>
    <col min="9221" max="9221" width="11.453125" customWidth="1"/>
    <col min="9222" max="9222" width="6.90625" customWidth="1"/>
    <col min="9223" max="9223" width="7.6328125" customWidth="1"/>
    <col min="9224" max="9224" width="10.6328125" customWidth="1"/>
    <col min="9225" max="9225" width="2.453125" customWidth="1"/>
    <col min="9226" max="9226" width="14" customWidth="1"/>
    <col min="9474" max="9474" width="12.6328125" customWidth="1"/>
    <col min="9475" max="9475" width="11" customWidth="1"/>
    <col min="9476" max="9476" width="12.6328125" customWidth="1"/>
    <col min="9477" max="9477" width="11.453125" customWidth="1"/>
    <col min="9478" max="9478" width="6.90625" customWidth="1"/>
    <col min="9479" max="9479" width="7.6328125" customWidth="1"/>
    <col min="9480" max="9480" width="10.6328125" customWidth="1"/>
    <col min="9481" max="9481" width="2.453125" customWidth="1"/>
    <col min="9482" max="9482" width="14" customWidth="1"/>
    <col min="9730" max="9730" width="12.6328125" customWidth="1"/>
    <col min="9731" max="9731" width="11" customWidth="1"/>
    <col min="9732" max="9732" width="12.6328125" customWidth="1"/>
    <col min="9733" max="9733" width="11.453125" customWidth="1"/>
    <col min="9734" max="9734" width="6.90625" customWidth="1"/>
    <col min="9735" max="9735" width="7.6328125" customWidth="1"/>
    <col min="9736" max="9736" width="10.6328125" customWidth="1"/>
    <col min="9737" max="9737" width="2.453125" customWidth="1"/>
    <col min="9738" max="9738" width="14" customWidth="1"/>
    <col min="9986" max="9986" width="12.6328125" customWidth="1"/>
    <col min="9987" max="9987" width="11" customWidth="1"/>
    <col min="9988" max="9988" width="12.6328125" customWidth="1"/>
    <col min="9989" max="9989" width="11.453125" customWidth="1"/>
    <col min="9990" max="9990" width="6.90625" customWidth="1"/>
    <col min="9991" max="9991" width="7.6328125" customWidth="1"/>
    <col min="9992" max="9992" width="10.6328125" customWidth="1"/>
    <col min="9993" max="9993" width="2.453125" customWidth="1"/>
    <col min="9994" max="9994" width="14" customWidth="1"/>
    <col min="10242" max="10242" width="12.6328125" customWidth="1"/>
    <col min="10243" max="10243" width="11" customWidth="1"/>
    <col min="10244" max="10244" width="12.6328125" customWidth="1"/>
    <col min="10245" max="10245" width="11.453125" customWidth="1"/>
    <col min="10246" max="10246" width="6.90625" customWidth="1"/>
    <col min="10247" max="10247" width="7.6328125" customWidth="1"/>
    <col min="10248" max="10248" width="10.6328125" customWidth="1"/>
    <col min="10249" max="10249" width="2.453125" customWidth="1"/>
    <col min="10250" max="10250" width="14" customWidth="1"/>
    <col min="10498" max="10498" width="12.6328125" customWidth="1"/>
    <col min="10499" max="10499" width="11" customWidth="1"/>
    <col min="10500" max="10500" width="12.6328125" customWidth="1"/>
    <col min="10501" max="10501" width="11.453125" customWidth="1"/>
    <col min="10502" max="10502" width="6.90625" customWidth="1"/>
    <col min="10503" max="10503" width="7.6328125" customWidth="1"/>
    <col min="10504" max="10504" width="10.6328125" customWidth="1"/>
    <col min="10505" max="10505" width="2.453125" customWidth="1"/>
    <col min="10506" max="10506" width="14" customWidth="1"/>
    <col min="10754" max="10754" width="12.6328125" customWidth="1"/>
    <col min="10755" max="10755" width="11" customWidth="1"/>
    <col min="10756" max="10756" width="12.6328125" customWidth="1"/>
    <col min="10757" max="10757" width="11.453125" customWidth="1"/>
    <col min="10758" max="10758" width="6.90625" customWidth="1"/>
    <col min="10759" max="10759" width="7.6328125" customWidth="1"/>
    <col min="10760" max="10760" width="10.6328125" customWidth="1"/>
    <col min="10761" max="10761" width="2.453125" customWidth="1"/>
    <col min="10762" max="10762" width="14" customWidth="1"/>
    <col min="11010" max="11010" width="12.6328125" customWidth="1"/>
    <col min="11011" max="11011" width="11" customWidth="1"/>
    <col min="11012" max="11012" width="12.6328125" customWidth="1"/>
    <col min="11013" max="11013" width="11.453125" customWidth="1"/>
    <col min="11014" max="11014" width="6.90625" customWidth="1"/>
    <col min="11015" max="11015" width="7.6328125" customWidth="1"/>
    <col min="11016" max="11016" width="10.6328125" customWidth="1"/>
    <col min="11017" max="11017" width="2.453125" customWidth="1"/>
    <col min="11018" max="11018" width="14" customWidth="1"/>
    <col min="11266" max="11266" width="12.6328125" customWidth="1"/>
    <col min="11267" max="11267" width="11" customWidth="1"/>
    <col min="11268" max="11268" width="12.6328125" customWidth="1"/>
    <col min="11269" max="11269" width="11.453125" customWidth="1"/>
    <col min="11270" max="11270" width="6.90625" customWidth="1"/>
    <col min="11271" max="11271" width="7.6328125" customWidth="1"/>
    <col min="11272" max="11272" width="10.6328125" customWidth="1"/>
    <col min="11273" max="11273" width="2.453125" customWidth="1"/>
    <col min="11274" max="11274" width="14" customWidth="1"/>
    <col min="11522" max="11522" width="12.6328125" customWidth="1"/>
    <col min="11523" max="11523" width="11" customWidth="1"/>
    <col min="11524" max="11524" width="12.6328125" customWidth="1"/>
    <col min="11525" max="11525" width="11.453125" customWidth="1"/>
    <col min="11526" max="11526" width="6.90625" customWidth="1"/>
    <col min="11527" max="11527" width="7.6328125" customWidth="1"/>
    <col min="11528" max="11528" width="10.6328125" customWidth="1"/>
    <col min="11529" max="11529" width="2.453125" customWidth="1"/>
    <col min="11530" max="11530" width="14" customWidth="1"/>
    <col min="11778" max="11778" width="12.6328125" customWidth="1"/>
    <col min="11779" max="11779" width="11" customWidth="1"/>
    <col min="11780" max="11780" width="12.6328125" customWidth="1"/>
    <col min="11781" max="11781" width="11.453125" customWidth="1"/>
    <col min="11782" max="11782" width="6.90625" customWidth="1"/>
    <col min="11783" max="11783" width="7.6328125" customWidth="1"/>
    <col min="11784" max="11784" width="10.6328125" customWidth="1"/>
    <col min="11785" max="11785" width="2.453125" customWidth="1"/>
    <col min="11786" max="11786" width="14" customWidth="1"/>
    <col min="12034" max="12034" width="12.6328125" customWidth="1"/>
    <col min="12035" max="12035" width="11" customWidth="1"/>
    <col min="12036" max="12036" width="12.6328125" customWidth="1"/>
    <col min="12037" max="12037" width="11.453125" customWidth="1"/>
    <col min="12038" max="12038" width="6.90625" customWidth="1"/>
    <col min="12039" max="12039" width="7.6328125" customWidth="1"/>
    <col min="12040" max="12040" width="10.6328125" customWidth="1"/>
    <col min="12041" max="12041" width="2.453125" customWidth="1"/>
    <col min="12042" max="12042" width="14" customWidth="1"/>
    <col min="12290" max="12290" width="12.6328125" customWidth="1"/>
    <col min="12291" max="12291" width="11" customWidth="1"/>
    <col min="12292" max="12292" width="12.6328125" customWidth="1"/>
    <col min="12293" max="12293" width="11.453125" customWidth="1"/>
    <col min="12294" max="12294" width="6.90625" customWidth="1"/>
    <col min="12295" max="12295" width="7.6328125" customWidth="1"/>
    <col min="12296" max="12296" width="10.6328125" customWidth="1"/>
    <col min="12297" max="12297" width="2.453125" customWidth="1"/>
    <col min="12298" max="12298" width="14" customWidth="1"/>
    <col min="12546" max="12546" width="12.6328125" customWidth="1"/>
    <col min="12547" max="12547" width="11" customWidth="1"/>
    <col min="12548" max="12548" width="12.6328125" customWidth="1"/>
    <col min="12549" max="12549" width="11.453125" customWidth="1"/>
    <col min="12550" max="12550" width="6.90625" customWidth="1"/>
    <col min="12551" max="12551" width="7.6328125" customWidth="1"/>
    <col min="12552" max="12552" width="10.6328125" customWidth="1"/>
    <col min="12553" max="12553" width="2.453125" customWidth="1"/>
    <col min="12554" max="12554" width="14" customWidth="1"/>
    <col min="12802" max="12802" width="12.6328125" customWidth="1"/>
    <col min="12803" max="12803" width="11" customWidth="1"/>
    <col min="12804" max="12804" width="12.6328125" customWidth="1"/>
    <col min="12805" max="12805" width="11.453125" customWidth="1"/>
    <col min="12806" max="12806" width="6.90625" customWidth="1"/>
    <col min="12807" max="12807" width="7.6328125" customWidth="1"/>
    <col min="12808" max="12808" width="10.6328125" customWidth="1"/>
    <col min="12809" max="12809" width="2.453125" customWidth="1"/>
    <col min="12810" max="12810" width="14" customWidth="1"/>
    <col min="13058" max="13058" width="12.6328125" customWidth="1"/>
    <col min="13059" max="13059" width="11" customWidth="1"/>
    <col min="13060" max="13060" width="12.6328125" customWidth="1"/>
    <col min="13061" max="13061" width="11.453125" customWidth="1"/>
    <col min="13062" max="13062" width="6.90625" customWidth="1"/>
    <col min="13063" max="13063" width="7.6328125" customWidth="1"/>
    <col min="13064" max="13064" width="10.6328125" customWidth="1"/>
    <col min="13065" max="13065" width="2.453125" customWidth="1"/>
    <col min="13066" max="13066" width="14" customWidth="1"/>
    <col min="13314" max="13314" width="12.6328125" customWidth="1"/>
    <col min="13315" max="13315" width="11" customWidth="1"/>
    <col min="13316" max="13316" width="12.6328125" customWidth="1"/>
    <col min="13317" max="13317" width="11.453125" customWidth="1"/>
    <col min="13318" max="13318" width="6.90625" customWidth="1"/>
    <col min="13319" max="13319" width="7.6328125" customWidth="1"/>
    <col min="13320" max="13320" width="10.6328125" customWidth="1"/>
    <col min="13321" max="13321" width="2.453125" customWidth="1"/>
    <col min="13322" max="13322" width="14" customWidth="1"/>
    <col min="13570" max="13570" width="12.6328125" customWidth="1"/>
    <col min="13571" max="13571" width="11" customWidth="1"/>
    <col min="13572" max="13572" width="12.6328125" customWidth="1"/>
    <col min="13573" max="13573" width="11.453125" customWidth="1"/>
    <col min="13574" max="13574" width="6.90625" customWidth="1"/>
    <col min="13575" max="13575" width="7.6328125" customWidth="1"/>
    <col min="13576" max="13576" width="10.6328125" customWidth="1"/>
    <col min="13577" max="13577" width="2.453125" customWidth="1"/>
    <col min="13578" max="13578" width="14" customWidth="1"/>
    <col min="13826" max="13826" width="12.6328125" customWidth="1"/>
    <col min="13827" max="13827" width="11" customWidth="1"/>
    <col min="13828" max="13828" width="12.6328125" customWidth="1"/>
    <col min="13829" max="13829" width="11.453125" customWidth="1"/>
    <col min="13830" max="13830" width="6.90625" customWidth="1"/>
    <col min="13831" max="13831" width="7.6328125" customWidth="1"/>
    <col min="13832" max="13832" width="10.6328125" customWidth="1"/>
    <col min="13833" max="13833" width="2.453125" customWidth="1"/>
    <col min="13834" max="13834" width="14" customWidth="1"/>
    <col min="14082" max="14082" width="12.6328125" customWidth="1"/>
    <col min="14083" max="14083" width="11" customWidth="1"/>
    <col min="14084" max="14084" width="12.6328125" customWidth="1"/>
    <col min="14085" max="14085" width="11.453125" customWidth="1"/>
    <col min="14086" max="14086" width="6.90625" customWidth="1"/>
    <col min="14087" max="14087" width="7.6328125" customWidth="1"/>
    <col min="14088" max="14088" width="10.6328125" customWidth="1"/>
    <col min="14089" max="14089" width="2.453125" customWidth="1"/>
    <col min="14090" max="14090" width="14" customWidth="1"/>
    <col min="14338" max="14338" width="12.6328125" customWidth="1"/>
    <col min="14339" max="14339" width="11" customWidth="1"/>
    <col min="14340" max="14340" width="12.6328125" customWidth="1"/>
    <col min="14341" max="14341" width="11.453125" customWidth="1"/>
    <col min="14342" max="14342" width="6.90625" customWidth="1"/>
    <col min="14343" max="14343" width="7.6328125" customWidth="1"/>
    <col min="14344" max="14344" width="10.6328125" customWidth="1"/>
    <col min="14345" max="14345" width="2.453125" customWidth="1"/>
    <col min="14346" max="14346" width="14" customWidth="1"/>
    <col min="14594" max="14594" width="12.6328125" customWidth="1"/>
    <col min="14595" max="14595" width="11" customWidth="1"/>
    <col min="14596" max="14596" width="12.6328125" customWidth="1"/>
    <col min="14597" max="14597" width="11.453125" customWidth="1"/>
    <col min="14598" max="14598" width="6.90625" customWidth="1"/>
    <col min="14599" max="14599" width="7.6328125" customWidth="1"/>
    <col min="14600" max="14600" width="10.6328125" customWidth="1"/>
    <col min="14601" max="14601" width="2.453125" customWidth="1"/>
    <col min="14602" max="14602" width="14" customWidth="1"/>
    <col min="14850" max="14850" width="12.6328125" customWidth="1"/>
    <col min="14851" max="14851" width="11" customWidth="1"/>
    <col min="14852" max="14852" width="12.6328125" customWidth="1"/>
    <col min="14853" max="14853" width="11.453125" customWidth="1"/>
    <col min="14854" max="14854" width="6.90625" customWidth="1"/>
    <col min="14855" max="14855" width="7.6328125" customWidth="1"/>
    <col min="14856" max="14856" width="10.6328125" customWidth="1"/>
    <col min="14857" max="14857" width="2.453125" customWidth="1"/>
    <col min="14858" max="14858" width="14" customWidth="1"/>
    <col min="15106" max="15106" width="12.6328125" customWidth="1"/>
    <col min="15107" max="15107" width="11" customWidth="1"/>
    <col min="15108" max="15108" width="12.6328125" customWidth="1"/>
    <col min="15109" max="15109" width="11.453125" customWidth="1"/>
    <col min="15110" max="15110" width="6.90625" customWidth="1"/>
    <col min="15111" max="15111" width="7.6328125" customWidth="1"/>
    <col min="15112" max="15112" width="10.6328125" customWidth="1"/>
    <col min="15113" max="15113" width="2.453125" customWidth="1"/>
    <col min="15114" max="15114" width="14" customWidth="1"/>
    <col min="15362" max="15362" width="12.6328125" customWidth="1"/>
    <col min="15363" max="15363" width="11" customWidth="1"/>
    <col min="15364" max="15364" width="12.6328125" customWidth="1"/>
    <col min="15365" max="15365" width="11.453125" customWidth="1"/>
    <col min="15366" max="15366" width="6.90625" customWidth="1"/>
    <col min="15367" max="15367" width="7.6328125" customWidth="1"/>
    <col min="15368" max="15368" width="10.6328125" customWidth="1"/>
    <col min="15369" max="15369" width="2.453125" customWidth="1"/>
    <col min="15370" max="15370" width="14" customWidth="1"/>
    <col min="15618" max="15618" width="12.6328125" customWidth="1"/>
    <col min="15619" max="15619" width="11" customWidth="1"/>
    <col min="15620" max="15620" width="12.6328125" customWidth="1"/>
    <col min="15621" max="15621" width="11.453125" customWidth="1"/>
    <col min="15622" max="15622" width="6.90625" customWidth="1"/>
    <col min="15623" max="15623" width="7.6328125" customWidth="1"/>
    <col min="15624" max="15624" width="10.6328125" customWidth="1"/>
    <col min="15625" max="15625" width="2.453125" customWidth="1"/>
    <col min="15626" max="15626" width="14" customWidth="1"/>
    <col min="15874" max="15874" width="12.6328125" customWidth="1"/>
    <col min="15875" max="15875" width="11" customWidth="1"/>
    <col min="15876" max="15876" width="12.6328125" customWidth="1"/>
    <col min="15877" max="15877" width="11.453125" customWidth="1"/>
    <col min="15878" max="15878" width="6.90625" customWidth="1"/>
    <col min="15879" max="15879" width="7.6328125" customWidth="1"/>
    <col min="15880" max="15880" width="10.6328125" customWidth="1"/>
    <col min="15881" max="15881" width="2.453125" customWidth="1"/>
    <col min="15882" max="15882" width="14" customWidth="1"/>
    <col min="16130" max="16130" width="12.6328125" customWidth="1"/>
    <col min="16131" max="16131" width="11" customWidth="1"/>
    <col min="16132" max="16132" width="12.6328125" customWidth="1"/>
    <col min="16133" max="16133" width="11.453125" customWidth="1"/>
    <col min="16134" max="16134" width="6.90625" customWidth="1"/>
    <col min="16135" max="16135" width="7.6328125" customWidth="1"/>
    <col min="16136" max="16136" width="10.6328125" customWidth="1"/>
    <col min="16137" max="16137" width="2.453125" customWidth="1"/>
    <col min="16138" max="16138" width="14" customWidth="1"/>
  </cols>
  <sheetData>
    <row r="1" spans="1:10" ht="20" x14ac:dyDescent="0.4">
      <c r="A1" s="32" t="s">
        <v>83</v>
      </c>
      <c r="B1" s="33"/>
      <c r="C1" s="33"/>
      <c r="D1" s="33" t="s">
        <v>84</v>
      </c>
      <c r="E1" s="33"/>
      <c r="F1" s="33"/>
      <c r="G1" s="33"/>
      <c r="H1" s="33"/>
    </row>
    <row r="2" spans="1:10" x14ac:dyDescent="0.25">
      <c r="A2" s="33"/>
      <c r="B2" s="33"/>
      <c r="C2" s="33"/>
      <c r="D2" s="33"/>
      <c r="E2" s="33"/>
      <c r="F2" s="33"/>
      <c r="G2" s="33"/>
      <c r="H2" s="33"/>
    </row>
    <row r="3" spans="1:10" s="38" customFormat="1" ht="13" x14ac:dyDescent="0.3">
      <c r="A3" s="34" t="s">
        <v>85</v>
      </c>
      <c r="B3" s="35" t="s">
        <v>86</v>
      </c>
      <c r="C3" s="34" t="s">
        <v>104</v>
      </c>
      <c r="D3" s="34" t="s">
        <v>64</v>
      </c>
      <c r="E3" s="36" t="s">
        <v>87</v>
      </c>
      <c r="F3" s="36" t="s">
        <v>88</v>
      </c>
      <c r="G3" s="37" t="s">
        <v>30</v>
      </c>
      <c r="H3" s="37" t="s">
        <v>103</v>
      </c>
      <c r="J3" s="39"/>
    </row>
    <row r="4" spans="1:10" ht="13" x14ac:dyDescent="0.3">
      <c r="A4" s="40">
        <v>35071</v>
      </c>
      <c r="B4" s="33" t="s">
        <v>89</v>
      </c>
      <c r="C4" s="33" t="s">
        <v>90</v>
      </c>
      <c r="D4" s="33" t="s">
        <v>66</v>
      </c>
      <c r="E4" s="41">
        <v>48</v>
      </c>
      <c r="F4" s="42">
        <v>22</v>
      </c>
      <c r="G4" s="43">
        <f t="shared" ref="G4:G67" si="0">E4*F4</f>
        <v>1056</v>
      </c>
      <c r="H4" s="43"/>
      <c r="J4" s="39"/>
    </row>
    <row r="5" spans="1:10" ht="13" x14ac:dyDescent="0.3">
      <c r="A5" s="40">
        <v>35076</v>
      </c>
      <c r="B5" s="33" t="s">
        <v>92</v>
      </c>
      <c r="C5" s="33" t="s">
        <v>90</v>
      </c>
      <c r="D5" s="33" t="s">
        <v>93</v>
      </c>
      <c r="E5" s="41">
        <v>119</v>
      </c>
      <c r="F5" s="42">
        <v>22</v>
      </c>
      <c r="G5" s="43">
        <f t="shared" si="0"/>
        <v>2618</v>
      </c>
      <c r="H5" s="43"/>
      <c r="J5" s="39"/>
    </row>
    <row r="6" spans="1:10" ht="13" x14ac:dyDescent="0.3">
      <c r="A6" s="40">
        <v>35083</v>
      </c>
      <c r="B6" s="33" t="s">
        <v>92</v>
      </c>
      <c r="C6" s="33" t="s">
        <v>94</v>
      </c>
      <c r="D6" s="33" t="s">
        <v>93</v>
      </c>
      <c r="E6" s="41">
        <v>70</v>
      </c>
      <c r="F6" s="42">
        <v>18</v>
      </c>
      <c r="G6" s="43">
        <f t="shared" si="0"/>
        <v>1260</v>
      </c>
      <c r="H6" s="43"/>
      <c r="J6" s="39"/>
    </row>
    <row r="7" spans="1:10" x14ac:dyDescent="0.25">
      <c r="A7" s="40">
        <v>35084</v>
      </c>
      <c r="B7" s="33" t="s">
        <v>89</v>
      </c>
      <c r="C7" s="33" t="s">
        <v>95</v>
      </c>
      <c r="D7" s="33" t="s">
        <v>96</v>
      </c>
      <c r="E7" s="41">
        <v>113</v>
      </c>
      <c r="F7" s="42">
        <v>20</v>
      </c>
      <c r="G7" s="43">
        <f t="shared" si="0"/>
        <v>2260</v>
      </c>
      <c r="H7" s="43"/>
      <c r="J7" s="44"/>
    </row>
    <row r="8" spans="1:10" x14ac:dyDescent="0.25">
      <c r="A8" s="40">
        <v>35091</v>
      </c>
      <c r="B8" s="33" t="s">
        <v>92</v>
      </c>
      <c r="C8" s="33" t="s">
        <v>90</v>
      </c>
      <c r="D8" s="33" t="s">
        <v>97</v>
      </c>
      <c r="E8" s="41">
        <v>115</v>
      </c>
      <c r="F8" s="42">
        <v>22</v>
      </c>
      <c r="G8" s="43">
        <f t="shared" si="0"/>
        <v>2530</v>
      </c>
      <c r="H8" s="43"/>
      <c r="J8" s="44"/>
    </row>
    <row r="9" spans="1:10" ht="13" x14ac:dyDescent="0.3">
      <c r="A9" s="40">
        <v>35096</v>
      </c>
      <c r="B9" s="33" t="s">
        <v>92</v>
      </c>
      <c r="C9" s="33" t="s">
        <v>94</v>
      </c>
      <c r="D9" s="33" t="s">
        <v>66</v>
      </c>
      <c r="E9" s="41">
        <v>118</v>
      </c>
      <c r="F9" s="42">
        <v>18</v>
      </c>
      <c r="G9" s="43">
        <f t="shared" si="0"/>
        <v>2124</v>
      </c>
      <c r="H9" s="43"/>
      <c r="J9" s="39" t="s">
        <v>98</v>
      </c>
    </row>
    <row r="10" spans="1:10" ht="13" x14ac:dyDescent="0.3">
      <c r="A10" s="40">
        <v>35104</v>
      </c>
      <c r="B10" s="33" t="s">
        <v>89</v>
      </c>
      <c r="C10" s="33" t="s">
        <v>94</v>
      </c>
      <c r="D10" s="33" t="s">
        <v>99</v>
      </c>
      <c r="E10" s="41">
        <v>68</v>
      </c>
      <c r="F10" s="42">
        <v>18</v>
      </c>
      <c r="G10" s="43">
        <f t="shared" si="0"/>
        <v>1224</v>
      </c>
      <c r="H10" s="43"/>
      <c r="J10" s="39" t="s">
        <v>91</v>
      </c>
    </row>
    <row r="11" spans="1:10" x14ac:dyDescent="0.25">
      <c r="A11" s="40">
        <v>35106</v>
      </c>
      <c r="B11" s="33" t="s">
        <v>92</v>
      </c>
      <c r="C11" s="33" t="s">
        <v>94</v>
      </c>
      <c r="D11" s="33" t="s">
        <v>66</v>
      </c>
      <c r="E11" s="41">
        <v>102</v>
      </c>
      <c r="F11" s="42">
        <v>18</v>
      </c>
      <c r="G11" s="43">
        <f t="shared" si="0"/>
        <v>1836</v>
      </c>
      <c r="H11" s="43"/>
    </row>
    <row r="12" spans="1:10" x14ac:dyDescent="0.25">
      <c r="A12" s="40">
        <v>35111</v>
      </c>
      <c r="B12" s="33" t="s">
        <v>92</v>
      </c>
      <c r="C12" s="33" t="s">
        <v>90</v>
      </c>
      <c r="D12" s="33" t="s">
        <v>93</v>
      </c>
      <c r="E12" s="41">
        <v>46</v>
      </c>
      <c r="F12" s="42">
        <v>22</v>
      </c>
      <c r="G12" s="43">
        <f t="shared" si="0"/>
        <v>1012</v>
      </c>
      <c r="H12" s="43"/>
    </row>
    <row r="13" spans="1:10" ht="13" x14ac:dyDescent="0.3">
      <c r="A13" s="40">
        <v>35111</v>
      </c>
      <c r="B13" s="33" t="s">
        <v>92</v>
      </c>
      <c r="C13" s="33" t="s">
        <v>94</v>
      </c>
      <c r="D13" s="33" t="s">
        <v>66</v>
      </c>
      <c r="E13" s="41">
        <v>58</v>
      </c>
      <c r="F13" s="42">
        <v>18</v>
      </c>
      <c r="G13" s="43">
        <f t="shared" si="0"/>
        <v>1044</v>
      </c>
      <c r="H13" s="43"/>
      <c r="J13" s="39" t="s">
        <v>100</v>
      </c>
    </row>
    <row r="14" spans="1:10" ht="13" x14ac:dyDescent="0.3">
      <c r="A14" s="40">
        <v>35120</v>
      </c>
      <c r="B14" s="33" t="s">
        <v>89</v>
      </c>
      <c r="C14" s="33" t="s">
        <v>90</v>
      </c>
      <c r="D14" s="33" t="s">
        <v>99</v>
      </c>
      <c r="E14" s="41">
        <v>74</v>
      </c>
      <c r="F14" s="42">
        <v>22</v>
      </c>
      <c r="G14" s="43">
        <f t="shared" si="0"/>
        <v>1628</v>
      </c>
      <c r="H14" s="43"/>
      <c r="J14" s="39" t="s">
        <v>101</v>
      </c>
    </row>
    <row r="15" spans="1:10" x14ac:dyDescent="0.25">
      <c r="A15" s="40">
        <v>35125</v>
      </c>
      <c r="B15" s="33" t="s">
        <v>92</v>
      </c>
      <c r="C15" s="33" t="s">
        <v>90</v>
      </c>
      <c r="D15" s="33" t="s">
        <v>93</v>
      </c>
      <c r="E15" s="41">
        <v>38</v>
      </c>
      <c r="F15" s="42">
        <v>22</v>
      </c>
      <c r="G15" s="43">
        <f t="shared" si="0"/>
        <v>836</v>
      </c>
      <c r="H15" s="43"/>
    </row>
    <row r="16" spans="1:10" x14ac:dyDescent="0.25">
      <c r="A16" s="40">
        <v>35132</v>
      </c>
      <c r="B16" s="33" t="s">
        <v>92</v>
      </c>
      <c r="C16" s="33" t="s">
        <v>102</v>
      </c>
      <c r="D16" s="33" t="s">
        <v>93</v>
      </c>
      <c r="E16" s="41">
        <v>65</v>
      </c>
      <c r="F16" s="42">
        <v>18</v>
      </c>
      <c r="G16" s="43">
        <f t="shared" si="0"/>
        <v>1170</v>
      </c>
      <c r="H16" s="43"/>
    </row>
    <row r="17" spans="1:8" x14ac:dyDescent="0.25">
      <c r="A17" s="40">
        <v>35135</v>
      </c>
      <c r="B17" s="33" t="s">
        <v>89</v>
      </c>
      <c r="C17" s="33" t="s">
        <v>95</v>
      </c>
      <c r="D17" s="33" t="s">
        <v>93</v>
      </c>
      <c r="E17" s="41">
        <v>40</v>
      </c>
      <c r="F17" s="42">
        <v>20</v>
      </c>
      <c r="G17" s="43">
        <f t="shared" si="0"/>
        <v>800</v>
      </c>
      <c r="H17" s="43"/>
    </row>
    <row r="18" spans="1:8" x14ac:dyDescent="0.25">
      <c r="A18" s="40">
        <v>35142</v>
      </c>
      <c r="B18" s="33" t="s">
        <v>89</v>
      </c>
      <c r="C18" s="33" t="s">
        <v>94</v>
      </c>
      <c r="D18" s="33" t="s">
        <v>66</v>
      </c>
      <c r="E18" s="41">
        <v>9</v>
      </c>
      <c r="F18" s="42">
        <v>18</v>
      </c>
      <c r="G18" s="43">
        <f t="shared" si="0"/>
        <v>162</v>
      </c>
      <c r="H18" s="43"/>
    </row>
    <row r="19" spans="1:8" x14ac:dyDescent="0.25">
      <c r="A19" s="40">
        <v>35147</v>
      </c>
      <c r="B19" s="33" t="s">
        <v>89</v>
      </c>
      <c r="C19" s="33" t="s">
        <v>102</v>
      </c>
      <c r="D19" s="33" t="s">
        <v>66</v>
      </c>
      <c r="E19" s="41">
        <v>22</v>
      </c>
      <c r="F19" s="42">
        <v>18</v>
      </c>
      <c r="G19" s="43">
        <f t="shared" si="0"/>
        <v>396</v>
      </c>
      <c r="H19" s="43"/>
    </row>
    <row r="20" spans="1:8" x14ac:dyDescent="0.25">
      <c r="A20" s="40">
        <v>35152</v>
      </c>
      <c r="B20" s="33" t="s">
        <v>92</v>
      </c>
      <c r="C20" s="33" t="s">
        <v>90</v>
      </c>
      <c r="D20" s="33" t="s">
        <v>93</v>
      </c>
      <c r="E20" s="41">
        <v>79</v>
      </c>
      <c r="F20" s="42">
        <v>22</v>
      </c>
      <c r="G20" s="43">
        <f t="shared" si="0"/>
        <v>1738</v>
      </c>
      <c r="H20" s="43"/>
    </row>
    <row r="21" spans="1:8" x14ac:dyDescent="0.25">
      <c r="A21" s="40">
        <v>35156</v>
      </c>
      <c r="B21" s="33" t="s">
        <v>89</v>
      </c>
      <c r="C21" s="33" t="s">
        <v>102</v>
      </c>
      <c r="D21" s="33" t="s">
        <v>66</v>
      </c>
      <c r="E21" s="41">
        <v>114</v>
      </c>
      <c r="F21" s="42">
        <v>18</v>
      </c>
      <c r="G21" s="43">
        <f t="shared" si="0"/>
        <v>2052</v>
      </c>
      <c r="H21" s="43"/>
    </row>
    <row r="22" spans="1:8" x14ac:dyDescent="0.25">
      <c r="A22" s="40">
        <v>35162</v>
      </c>
      <c r="B22" s="33" t="s">
        <v>92</v>
      </c>
      <c r="C22" s="33" t="s">
        <v>95</v>
      </c>
      <c r="D22" s="33" t="s">
        <v>66</v>
      </c>
      <c r="E22" s="41">
        <v>116</v>
      </c>
      <c r="F22" s="42">
        <v>20</v>
      </c>
      <c r="G22" s="43">
        <f t="shared" si="0"/>
        <v>2320</v>
      </c>
      <c r="H22" s="43"/>
    </row>
    <row r="23" spans="1:8" x14ac:dyDescent="0.25">
      <c r="A23" s="40">
        <v>35167</v>
      </c>
      <c r="B23" s="33" t="s">
        <v>89</v>
      </c>
      <c r="C23" s="33" t="s">
        <v>102</v>
      </c>
      <c r="D23" s="33" t="s">
        <v>66</v>
      </c>
      <c r="E23" s="41">
        <v>25</v>
      </c>
      <c r="F23" s="42">
        <v>18</v>
      </c>
      <c r="G23" s="43">
        <f t="shared" si="0"/>
        <v>450</v>
      </c>
      <c r="H23" s="43"/>
    </row>
    <row r="24" spans="1:8" x14ac:dyDescent="0.25">
      <c r="A24" s="40">
        <v>35173</v>
      </c>
      <c r="B24" s="33" t="s">
        <v>92</v>
      </c>
      <c r="C24" s="33" t="s">
        <v>90</v>
      </c>
      <c r="D24" s="33" t="s">
        <v>93</v>
      </c>
      <c r="E24" s="41">
        <v>74</v>
      </c>
      <c r="F24" s="42">
        <v>22</v>
      </c>
      <c r="G24" s="43">
        <f t="shared" si="0"/>
        <v>1628</v>
      </c>
      <c r="H24" s="43"/>
    </row>
    <row r="25" spans="1:8" x14ac:dyDescent="0.25">
      <c r="A25" s="40">
        <v>35177</v>
      </c>
      <c r="B25" s="33" t="s">
        <v>92</v>
      </c>
      <c r="C25" s="33" t="s">
        <v>95</v>
      </c>
      <c r="D25" s="33" t="s">
        <v>93</v>
      </c>
      <c r="E25" s="41">
        <v>93</v>
      </c>
      <c r="F25" s="42">
        <v>20</v>
      </c>
      <c r="G25" s="43">
        <f t="shared" si="0"/>
        <v>1860</v>
      </c>
      <c r="H25" s="43"/>
    </row>
    <row r="26" spans="1:8" x14ac:dyDescent="0.25">
      <c r="A26" s="40">
        <v>35182</v>
      </c>
      <c r="B26" s="33" t="s">
        <v>89</v>
      </c>
      <c r="C26" s="33" t="s">
        <v>94</v>
      </c>
      <c r="D26" s="33" t="s">
        <v>99</v>
      </c>
      <c r="E26" s="41">
        <v>109</v>
      </c>
      <c r="F26" s="42">
        <v>18</v>
      </c>
      <c r="G26" s="43">
        <f t="shared" si="0"/>
        <v>1962</v>
      </c>
      <c r="H26" s="43"/>
    </row>
    <row r="27" spans="1:8" x14ac:dyDescent="0.25">
      <c r="A27" s="40">
        <v>35187</v>
      </c>
      <c r="B27" s="33" t="s">
        <v>89</v>
      </c>
      <c r="C27" s="33" t="s">
        <v>102</v>
      </c>
      <c r="D27" s="33" t="s">
        <v>66</v>
      </c>
      <c r="E27" s="41">
        <v>125</v>
      </c>
      <c r="F27" s="42">
        <v>18</v>
      </c>
      <c r="G27" s="43">
        <f t="shared" si="0"/>
        <v>2250</v>
      </c>
      <c r="H27" s="43"/>
    </row>
    <row r="28" spans="1:8" x14ac:dyDescent="0.25">
      <c r="A28" s="40">
        <v>35189</v>
      </c>
      <c r="B28" s="33" t="s">
        <v>89</v>
      </c>
      <c r="C28" s="33" t="s">
        <v>95</v>
      </c>
      <c r="D28" s="33" t="s">
        <v>66</v>
      </c>
      <c r="E28" s="41">
        <v>120</v>
      </c>
      <c r="F28" s="42">
        <v>20</v>
      </c>
      <c r="G28" s="43">
        <f t="shared" si="0"/>
        <v>2400</v>
      </c>
      <c r="H28" s="43"/>
    </row>
    <row r="29" spans="1:8" x14ac:dyDescent="0.25">
      <c r="A29" s="40">
        <v>35197</v>
      </c>
      <c r="B29" s="33" t="s">
        <v>89</v>
      </c>
      <c r="C29" s="33" t="s">
        <v>102</v>
      </c>
      <c r="D29" s="33" t="s">
        <v>66</v>
      </c>
      <c r="E29" s="41">
        <v>117</v>
      </c>
      <c r="F29" s="42">
        <v>18</v>
      </c>
      <c r="G29" s="43">
        <f t="shared" si="0"/>
        <v>2106</v>
      </c>
      <c r="H29" s="43"/>
    </row>
    <row r="30" spans="1:8" x14ac:dyDescent="0.25">
      <c r="A30" s="40">
        <v>35202</v>
      </c>
      <c r="B30" s="33" t="s">
        <v>89</v>
      </c>
      <c r="C30" s="33" t="s">
        <v>102</v>
      </c>
      <c r="D30" s="33" t="s">
        <v>93</v>
      </c>
      <c r="E30" s="41">
        <v>125</v>
      </c>
      <c r="F30" s="42">
        <v>18</v>
      </c>
      <c r="G30" s="43">
        <f t="shared" si="0"/>
        <v>2250</v>
      </c>
      <c r="H30" s="43"/>
    </row>
    <row r="31" spans="1:8" x14ac:dyDescent="0.25">
      <c r="A31" s="40">
        <v>35209</v>
      </c>
      <c r="B31" s="33" t="s">
        <v>92</v>
      </c>
      <c r="C31" s="33" t="s">
        <v>94</v>
      </c>
      <c r="D31" s="33" t="s">
        <v>93</v>
      </c>
      <c r="E31" s="41">
        <v>23</v>
      </c>
      <c r="F31" s="42">
        <v>18</v>
      </c>
      <c r="G31" s="43">
        <f t="shared" si="0"/>
        <v>414</v>
      </c>
      <c r="H31" s="43"/>
    </row>
    <row r="32" spans="1:8" x14ac:dyDescent="0.25">
      <c r="A32" s="40">
        <v>35212</v>
      </c>
      <c r="B32" s="33" t="s">
        <v>89</v>
      </c>
      <c r="C32" s="33" t="s">
        <v>95</v>
      </c>
      <c r="D32" s="33" t="s">
        <v>97</v>
      </c>
      <c r="E32" s="41">
        <v>48</v>
      </c>
      <c r="F32" s="42">
        <v>20</v>
      </c>
      <c r="G32" s="43">
        <f t="shared" si="0"/>
        <v>960</v>
      </c>
      <c r="H32" s="43"/>
    </row>
    <row r="33" spans="1:8" x14ac:dyDescent="0.25">
      <c r="A33" s="40">
        <v>35217</v>
      </c>
      <c r="B33" s="33" t="s">
        <v>89</v>
      </c>
      <c r="C33" s="33" t="s">
        <v>90</v>
      </c>
      <c r="D33" s="33" t="s">
        <v>99</v>
      </c>
      <c r="E33" s="41">
        <v>46</v>
      </c>
      <c r="F33" s="42">
        <v>22</v>
      </c>
      <c r="G33" s="43">
        <f t="shared" si="0"/>
        <v>1012</v>
      </c>
      <c r="H33" s="43"/>
    </row>
    <row r="34" spans="1:8" x14ac:dyDescent="0.25">
      <c r="A34" s="40">
        <v>35222</v>
      </c>
      <c r="B34" s="33" t="s">
        <v>92</v>
      </c>
      <c r="C34" s="33" t="s">
        <v>102</v>
      </c>
      <c r="D34" s="33" t="s">
        <v>66</v>
      </c>
      <c r="E34" s="41">
        <v>113</v>
      </c>
      <c r="F34" s="42">
        <v>18</v>
      </c>
      <c r="G34" s="43">
        <f t="shared" si="0"/>
        <v>2034</v>
      </c>
      <c r="H34" s="43"/>
    </row>
    <row r="35" spans="1:8" x14ac:dyDescent="0.25">
      <c r="A35" s="40">
        <v>35226</v>
      </c>
      <c r="B35" s="33" t="s">
        <v>92</v>
      </c>
      <c r="C35" s="33" t="s">
        <v>90</v>
      </c>
      <c r="D35" s="33" t="s">
        <v>66</v>
      </c>
      <c r="E35" s="41">
        <v>112</v>
      </c>
      <c r="F35" s="42">
        <v>22</v>
      </c>
      <c r="G35" s="43">
        <f t="shared" si="0"/>
        <v>2464</v>
      </c>
      <c r="H35" s="43"/>
    </row>
    <row r="36" spans="1:8" x14ac:dyDescent="0.25">
      <c r="A36" s="40">
        <v>35232</v>
      </c>
      <c r="B36" s="33" t="s">
        <v>92</v>
      </c>
      <c r="C36" s="33" t="s">
        <v>90</v>
      </c>
      <c r="D36" s="33" t="s">
        <v>66</v>
      </c>
      <c r="E36" s="41">
        <v>86</v>
      </c>
      <c r="F36" s="42">
        <v>22</v>
      </c>
      <c r="G36" s="43">
        <f t="shared" si="0"/>
        <v>1892</v>
      </c>
      <c r="H36" s="43"/>
    </row>
    <row r="37" spans="1:8" x14ac:dyDescent="0.25">
      <c r="A37" s="40">
        <v>35237</v>
      </c>
      <c r="B37" s="33" t="s">
        <v>89</v>
      </c>
      <c r="C37" s="33" t="s">
        <v>102</v>
      </c>
      <c r="D37" s="33" t="s">
        <v>93</v>
      </c>
      <c r="E37" s="41">
        <v>34</v>
      </c>
      <c r="F37" s="42">
        <v>18</v>
      </c>
      <c r="G37" s="43">
        <f t="shared" si="0"/>
        <v>612</v>
      </c>
      <c r="H37" s="43"/>
    </row>
    <row r="38" spans="1:8" x14ac:dyDescent="0.25">
      <c r="A38" s="40">
        <v>35238</v>
      </c>
      <c r="B38" s="33" t="s">
        <v>89</v>
      </c>
      <c r="C38" s="33" t="s">
        <v>95</v>
      </c>
      <c r="D38" s="33" t="s">
        <v>93</v>
      </c>
      <c r="E38" s="41">
        <v>101</v>
      </c>
      <c r="F38" s="42">
        <v>20</v>
      </c>
      <c r="G38" s="43">
        <f t="shared" si="0"/>
        <v>2020</v>
      </c>
      <c r="H38" s="43"/>
    </row>
    <row r="39" spans="1:8" x14ac:dyDescent="0.25">
      <c r="A39" s="40">
        <v>35247</v>
      </c>
      <c r="B39" s="33" t="s">
        <v>89</v>
      </c>
      <c r="C39" s="33" t="s">
        <v>90</v>
      </c>
      <c r="D39" s="33" t="s">
        <v>66</v>
      </c>
      <c r="E39" s="41">
        <v>44</v>
      </c>
      <c r="F39" s="42">
        <v>22</v>
      </c>
      <c r="G39" s="43">
        <f t="shared" si="0"/>
        <v>968</v>
      </c>
      <c r="H39" s="43"/>
    </row>
    <row r="40" spans="1:8" x14ac:dyDescent="0.25">
      <c r="A40" s="40">
        <v>35252</v>
      </c>
      <c r="B40" s="33" t="s">
        <v>92</v>
      </c>
      <c r="C40" s="33" t="s">
        <v>90</v>
      </c>
      <c r="D40" s="33" t="s">
        <v>93</v>
      </c>
      <c r="E40" s="41">
        <v>98</v>
      </c>
      <c r="F40" s="42">
        <v>22</v>
      </c>
      <c r="G40" s="43">
        <f t="shared" si="0"/>
        <v>2156</v>
      </c>
      <c r="H40" s="43"/>
    </row>
    <row r="41" spans="1:8" x14ac:dyDescent="0.25">
      <c r="A41" s="40">
        <v>35257</v>
      </c>
      <c r="B41" s="33" t="s">
        <v>89</v>
      </c>
      <c r="C41" s="33" t="s">
        <v>95</v>
      </c>
      <c r="D41" s="33" t="s">
        <v>66</v>
      </c>
      <c r="E41" s="41">
        <v>16</v>
      </c>
      <c r="F41" s="42">
        <v>20</v>
      </c>
      <c r="G41" s="43">
        <f t="shared" si="0"/>
        <v>320</v>
      </c>
      <c r="H41" s="43"/>
    </row>
    <row r="42" spans="1:8" x14ac:dyDescent="0.25">
      <c r="A42" s="40">
        <v>35258</v>
      </c>
      <c r="B42" s="33" t="s">
        <v>89</v>
      </c>
      <c r="C42" s="33" t="s">
        <v>90</v>
      </c>
      <c r="D42" s="33" t="s">
        <v>66</v>
      </c>
      <c r="E42" s="41">
        <v>40</v>
      </c>
      <c r="F42" s="42">
        <v>22</v>
      </c>
      <c r="G42" s="43">
        <f t="shared" si="0"/>
        <v>880</v>
      </c>
      <c r="H42" s="43"/>
    </row>
    <row r="43" spans="1:8" x14ac:dyDescent="0.25">
      <c r="A43" s="40">
        <v>35267</v>
      </c>
      <c r="B43" s="33" t="s">
        <v>89</v>
      </c>
      <c r="C43" s="33" t="s">
        <v>90</v>
      </c>
      <c r="D43" s="33" t="s">
        <v>93</v>
      </c>
      <c r="E43" s="41">
        <v>61</v>
      </c>
      <c r="F43" s="42">
        <v>22</v>
      </c>
      <c r="G43" s="43">
        <f t="shared" si="0"/>
        <v>1342</v>
      </c>
      <c r="H43" s="43"/>
    </row>
    <row r="44" spans="1:8" x14ac:dyDescent="0.25">
      <c r="A44" s="40">
        <v>35272</v>
      </c>
      <c r="B44" s="33" t="s">
        <v>92</v>
      </c>
      <c r="C44" s="33" t="s">
        <v>95</v>
      </c>
      <c r="D44" s="33" t="s">
        <v>66</v>
      </c>
      <c r="E44" s="41">
        <v>43</v>
      </c>
      <c r="F44" s="42">
        <v>20</v>
      </c>
      <c r="G44" s="43">
        <f t="shared" si="0"/>
        <v>860</v>
      </c>
      <c r="H44" s="43"/>
    </row>
    <row r="45" spans="1:8" x14ac:dyDescent="0.25">
      <c r="A45" s="40">
        <v>35275</v>
      </c>
      <c r="B45" s="33" t="s">
        <v>92</v>
      </c>
      <c r="C45" s="33" t="s">
        <v>90</v>
      </c>
      <c r="D45" s="33" t="s">
        <v>66</v>
      </c>
      <c r="E45" s="41">
        <v>114</v>
      </c>
      <c r="F45" s="42">
        <v>22</v>
      </c>
      <c r="G45" s="43">
        <f t="shared" si="0"/>
        <v>2508</v>
      </c>
      <c r="H45" s="43"/>
    </row>
    <row r="46" spans="1:8" x14ac:dyDescent="0.25">
      <c r="A46" s="40">
        <v>35282</v>
      </c>
      <c r="B46" s="33" t="s">
        <v>92</v>
      </c>
      <c r="C46" s="33" t="s">
        <v>102</v>
      </c>
      <c r="D46" s="33" t="s">
        <v>66</v>
      </c>
      <c r="E46" s="41">
        <v>84</v>
      </c>
      <c r="F46" s="42">
        <v>18</v>
      </c>
      <c r="G46" s="43">
        <f t="shared" si="0"/>
        <v>1512</v>
      </c>
      <c r="H46" s="43"/>
    </row>
    <row r="47" spans="1:8" x14ac:dyDescent="0.25">
      <c r="A47" s="40">
        <v>35287</v>
      </c>
      <c r="B47" s="33" t="s">
        <v>92</v>
      </c>
      <c r="C47" s="33" t="s">
        <v>95</v>
      </c>
      <c r="D47" s="33" t="s">
        <v>93</v>
      </c>
      <c r="E47" s="41">
        <v>54</v>
      </c>
      <c r="F47" s="42">
        <v>20</v>
      </c>
      <c r="G47" s="43">
        <f t="shared" si="0"/>
        <v>1080</v>
      </c>
      <c r="H47" s="43"/>
    </row>
    <row r="48" spans="1:8" x14ac:dyDescent="0.25">
      <c r="A48" s="40">
        <v>35292</v>
      </c>
      <c r="B48" s="33" t="s">
        <v>89</v>
      </c>
      <c r="C48" s="33" t="s">
        <v>95</v>
      </c>
      <c r="D48" s="33" t="s">
        <v>96</v>
      </c>
      <c r="E48" s="41">
        <v>12</v>
      </c>
      <c r="F48" s="42">
        <v>20</v>
      </c>
      <c r="G48" s="43">
        <f t="shared" si="0"/>
        <v>240</v>
      </c>
      <c r="H48" s="43"/>
    </row>
    <row r="49" spans="1:8" x14ac:dyDescent="0.25">
      <c r="A49" s="40">
        <v>35299</v>
      </c>
      <c r="B49" s="33" t="s">
        <v>92</v>
      </c>
      <c r="C49" s="33" t="s">
        <v>94</v>
      </c>
      <c r="D49" s="33" t="s">
        <v>96</v>
      </c>
      <c r="E49" s="41">
        <v>9</v>
      </c>
      <c r="F49" s="42">
        <v>18</v>
      </c>
      <c r="G49" s="43">
        <f t="shared" si="0"/>
        <v>162</v>
      </c>
      <c r="H49" s="43"/>
    </row>
    <row r="50" spans="1:8" x14ac:dyDescent="0.25">
      <c r="A50" s="40">
        <v>35302</v>
      </c>
      <c r="B50" s="33" t="s">
        <v>92</v>
      </c>
      <c r="C50" s="33" t="s">
        <v>102</v>
      </c>
      <c r="D50" s="33" t="s">
        <v>96</v>
      </c>
      <c r="E50" s="41">
        <v>21</v>
      </c>
      <c r="F50" s="42">
        <v>18</v>
      </c>
      <c r="G50" s="43">
        <f t="shared" si="0"/>
        <v>378</v>
      </c>
      <c r="H50" s="43"/>
    </row>
    <row r="51" spans="1:8" x14ac:dyDescent="0.25">
      <c r="A51" s="40">
        <v>35307</v>
      </c>
      <c r="B51" s="33" t="s">
        <v>92</v>
      </c>
      <c r="C51" s="33" t="s">
        <v>94</v>
      </c>
      <c r="D51" s="33" t="s">
        <v>93</v>
      </c>
      <c r="E51" s="41">
        <v>74</v>
      </c>
      <c r="F51" s="42">
        <v>18</v>
      </c>
      <c r="G51" s="43">
        <f t="shared" si="0"/>
        <v>1332</v>
      </c>
      <c r="H51" s="43"/>
    </row>
    <row r="52" spans="1:8" x14ac:dyDescent="0.25">
      <c r="A52" s="40">
        <v>35310</v>
      </c>
      <c r="B52" s="33" t="s">
        <v>89</v>
      </c>
      <c r="C52" s="33" t="s">
        <v>94</v>
      </c>
      <c r="D52" s="33" t="s">
        <v>66</v>
      </c>
      <c r="E52" s="41">
        <v>115</v>
      </c>
      <c r="F52" s="42">
        <v>18</v>
      </c>
      <c r="G52" s="43">
        <f t="shared" si="0"/>
        <v>2070</v>
      </c>
      <c r="H52" s="43"/>
    </row>
    <row r="53" spans="1:8" x14ac:dyDescent="0.25">
      <c r="A53" s="40">
        <v>35317</v>
      </c>
      <c r="B53" s="33" t="s">
        <v>89</v>
      </c>
      <c r="C53" s="33" t="s">
        <v>95</v>
      </c>
      <c r="D53" s="33" t="s">
        <v>66</v>
      </c>
      <c r="E53" s="41">
        <v>50</v>
      </c>
      <c r="F53" s="42">
        <v>20</v>
      </c>
      <c r="G53" s="43">
        <f t="shared" si="0"/>
        <v>1000</v>
      </c>
      <c r="H53" s="43"/>
    </row>
    <row r="54" spans="1:8" x14ac:dyDescent="0.25">
      <c r="A54" s="40">
        <v>35322</v>
      </c>
      <c r="B54" s="33" t="s">
        <v>92</v>
      </c>
      <c r="C54" s="33" t="s">
        <v>95</v>
      </c>
      <c r="D54" s="33" t="s">
        <v>66</v>
      </c>
      <c r="E54" s="41">
        <v>70</v>
      </c>
      <c r="F54" s="42">
        <v>20</v>
      </c>
      <c r="G54" s="43">
        <f t="shared" si="0"/>
        <v>1400</v>
      </c>
      <c r="H54" s="43"/>
    </row>
    <row r="55" spans="1:8" x14ac:dyDescent="0.25">
      <c r="A55" s="40">
        <v>35327</v>
      </c>
      <c r="B55" s="33" t="s">
        <v>89</v>
      </c>
      <c r="C55" s="33" t="s">
        <v>94</v>
      </c>
      <c r="D55" s="33" t="s">
        <v>66</v>
      </c>
      <c r="E55" s="41">
        <v>36</v>
      </c>
      <c r="F55" s="42">
        <v>18</v>
      </c>
      <c r="G55" s="43">
        <f t="shared" si="0"/>
        <v>648</v>
      </c>
      <c r="H55" s="43"/>
    </row>
    <row r="56" spans="1:8" x14ac:dyDescent="0.25">
      <c r="A56" s="40">
        <v>35329</v>
      </c>
      <c r="B56" s="33" t="s">
        <v>92</v>
      </c>
      <c r="C56" s="33" t="s">
        <v>102</v>
      </c>
      <c r="D56" s="33" t="s">
        <v>93</v>
      </c>
      <c r="E56" s="41">
        <v>70</v>
      </c>
      <c r="F56" s="42">
        <v>18</v>
      </c>
      <c r="G56" s="43">
        <f t="shared" si="0"/>
        <v>1260</v>
      </c>
      <c r="H56" s="43"/>
    </row>
    <row r="57" spans="1:8" x14ac:dyDescent="0.25">
      <c r="A57" s="40">
        <v>35337</v>
      </c>
      <c r="B57" s="33" t="s">
        <v>92</v>
      </c>
      <c r="C57" s="33" t="s">
        <v>90</v>
      </c>
      <c r="D57" s="33" t="s">
        <v>66</v>
      </c>
      <c r="E57" s="41">
        <v>35</v>
      </c>
      <c r="F57" s="42">
        <v>22</v>
      </c>
      <c r="G57" s="43">
        <f t="shared" si="0"/>
        <v>770</v>
      </c>
      <c r="H57" s="43"/>
    </row>
    <row r="58" spans="1:8" x14ac:dyDescent="0.25">
      <c r="A58" s="40">
        <v>35342</v>
      </c>
      <c r="B58" s="33" t="s">
        <v>92</v>
      </c>
      <c r="C58" s="33" t="s">
        <v>95</v>
      </c>
      <c r="D58" s="33" t="s">
        <v>93</v>
      </c>
      <c r="E58" s="41">
        <v>124</v>
      </c>
      <c r="F58" s="42">
        <v>20</v>
      </c>
      <c r="G58" s="43">
        <f t="shared" si="0"/>
        <v>2480</v>
      </c>
      <c r="H58" s="43"/>
    </row>
    <row r="59" spans="1:8" x14ac:dyDescent="0.25">
      <c r="A59" s="40">
        <v>35350</v>
      </c>
      <c r="B59" s="33" t="s">
        <v>89</v>
      </c>
      <c r="C59" s="33" t="s">
        <v>102</v>
      </c>
      <c r="D59" s="33" t="s">
        <v>93</v>
      </c>
      <c r="E59" s="41">
        <v>70</v>
      </c>
      <c r="F59" s="42">
        <v>18</v>
      </c>
      <c r="G59" s="43">
        <f t="shared" si="0"/>
        <v>1260</v>
      </c>
      <c r="H59" s="43"/>
    </row>
    <row r="60" spans="1:8" x14ac:dyDescent="0.25">
      <c r="A60" s="40">
        <v>35352</v>
      </c>
      <c r="B60" s="33" t="s">
        <v>92</v>
      </c>
      <c r="C60" s="33" t="s">
        <v>102</v>
      </c>
      <c r="D60" s="33" t="s">
        <v>66</v>
      </c>
      <c r="E60" s="41">
        <v>53</v>
      </c>
      <c r="F60" s="42">
        <v>18</v>
      </c>
      <c r="G60" s="43">
        <f t="shared" si="0"/>
        <v>954</v>
      </c>
      <c r="H60" s="43"/>
    </row>
    <row r="61" spans="1:8" x14ac:dyDescent="0.25">
      <c r="A61" s="40">
        <v>35357</v>
      </c>
      <c r="B61" s="33" t="s">
        <v>92</v>
      </c>
      <c r="C61" s="33" t="s">
        <v>95</v>
      </c>
      <c r="D61" s="33" t="s">
        <v>93</v>
      </c>
      <c r="E61" s="41">
        <v>65</v>
      </c>
      <c r="F61" s="42">
        <v>20</v>
      </c>
      <c r="G61" s="43">
        <f t="shared" si="0"/>
        <v>1300</v>
      </c>
      <c r="H61" s="43"/>
    </row>
    <row r="62" spans="1:8" x14ac:dyDescent="0.25">
      <c r="A62" s="40">
        <v>35362</v>
      </c>
      <c r="B62" s="33" t="s">
        <v>89</v>
      </c>
      <c r="C62" s="33" t="s">
        <v>95</v>
      </c>
      <c r="D62" s="33" t="s">
        <v>66</v>
      </c>
      <c r="E62" s="41">
        <v>50</v>
      </c>
      <c r="F62" s="42">
        <v>20</v>
      </c>
      <c r="G62" s="43">
        <f t="shared" si="0"/>
        <v>1000</v>
      </c>
      <c r="H62" s="43"/>
    </row>
    <row r="63" spans="1:8" x14ac:dyDescent="0.25">
      <c r="A63" s="40">
        <v>35365</v>
      </c>
      <c r="B63" s="33" t="s">
        <v>92</v>
      </c>
      <c r="C63" s="33" t="s">
        <v>95</v>
      </c>
      <c r="D63" s="33" t="s">
        <v>66</v>
      </c>
      <c r="E63" s="41">
        <v>70</v>
      </c>
      <c r="F63" s="42">
        <v>20</v>
      </c>
      <c r="G63" s="43">
        <f t="shared" si="0"/>
        <v>1400</v>
      </c>
      <c r="H63" s="43"/>
    </row>
    <row r="64" spans="1:8" x14ac:dyDescent="0.25">
      <c r="A64" s="40">
        <v>35372</v>
      </c>
      <c r="B64" s="33" t="s">
        <v>89</v>
      </c>
      <c r="C64" s="33" t="s">
        <v>94</v>
      </c>
      <c r="D64" s="33" t="s">
        <v>93</v>
      </c>
      <c r="E64" s="41">
        <v>36</v>
      </c>
      <c r="F64" s="42">
        <v>18</v>
      </c>
      <c r="G64" s="43">
        <f t="shared" si="0"/>
        <v>648</v>
      </c>
      <c r="H64" s="43"/>
    </row>
    <row r="65" spans="1:8" x14ac:dyDescent="0.25">
      <c r="A65" s="40">
        <v>35377</v>
      </c>
      <c r="B65" s="33" t="s">
        <v>92</v>
      </c>
      <c r="C65" s="33" t="s">
        <v>90</v>
      </c>
      <c r="D65" s="33" t="s">
        <v>96</v>
      </c>
      <c r="E65" s="41">
        <v>112</v>
      </c>
      <c r="F65" s="42">
        <v>22</v>
      </c>
      <c r="G65" s="43">
        <f t="shared" si="0"/>
        <v>2464</v>
      </c>
      <c r="H65" s="43"/>
    </row>
    <row r="66" spans="1:8" x14ac:dyDescent="0.25">
      <c r="A66" s="40">
        <v>35379</v>
      </c>
      <c r="B66" s="33" t="s">
        <v>92</v>
      </c>
      <c r="C66" s="33" t="s">
        <v>90</v>
      </c>
      <c r="D66" s="33" t="s">
        <v>66</v>
      </c>
      <c r="E66" s="41">
        <v>86</v>
      </c>
      <c r="F66" s="42">
        <v>22</v>
      </c>
      <c r="G66" s="43">
        <f t="shared" si="0"/>
        <v>1892</v>
      </c>
      <c r="H66" s="43"/>
    </row>
    <row r="67" spans="1:8" x14ac:dyDescent="0.25">
      <c r="A67" s="40">
        <v>35387</v>
      </c>
      <c r="B67" s="33" t="s">
        <v>89</v>
      </c>
      <c r="C67" s="33" t="s">
        <v>102</v>
      </c>
      <c r="D67" s="33" t="s">
        <v>66</v>
      </c>
      <c r="E67" s="41">
        <v>34</v>
      </c>
      <c r="F67" s="42">
        <v>18</v>
      </c>
      <c r="G67" s="43">
        <f t="shared" si="0"/>
        <v>612</v>
      </c>
      <c r="H67" s="43"/>
    </row>
    <row r="68" spans="1:8" x14ac:dyDescent="0.25">
      <c r="A68" s="40">
        <v>35392</v>
      </c>
      <c r="B68" s="33" t="s">
        <v>89</v>
      </c>
      <c r="C68" s="33" t="s">
        <v>95</v>
      </c>
      <c r="D68" s="33" t="s">
        <v>96</v>
      </c>
      <c r="E68" s="41">
        <v>101</v>
      </c>
      <c r="F68" s="42">
        <v>20</v>
      </c>
      <c r="G68" s="43">
        <f t="shared" ref="G68:G75" si="1">E68*F68</f>
        <v>2020</v>
      </c>
      <c r="H68" s="43"/>
    </row>
    <row r="69" spans="1:8" x14ac:dyDescent="0.25">
      <c r="A69" s="40">
        <v>35397</v>
      </c>
      <c r="B69" s="33" t="s">
        <v>92</v>
      </c>
      <c r="C69" s="33" t="s">
        <v>94</v>
      </c>
      <c r="D69" s="33" t="s">
        <v>96</v>
      </c>
      <c r="E69" s="41">
        <v>118</v>
      </c>
      <c r="F69" s="42">
        <v>18</v>
      </c>
      <c r="G69" s="43">
        <f t="shared" si="1"/>
        <v>2124</v>
      </c>
      <c r="H69" s="43"/>
    </row>
    <row r="70" spans="1:8" x14ac:dyDescent="0.25">
      <c r="A70" s="40">
        <v>35400</v>
      </c>
      <c r="B70" s="33" t="s">
        <v>89</v>
      </c>
      <c r="C70" s="33" t="s">
        <v>94</v>
      </c>
      <c r="D70" s="33" t="s">
        <v>99</v>
      </c>
      <c r="E70" s="41">
        <v>68</v>
      </c>
      <c r="F70" s="42">
        <v>18</v>
      </c>
      <c r="G70" s="43">
        <f t="shared" si="1"/>
        <v>1224</v>
      </c>
      <c r="H70" s="43"/>
    </row>
    <row r="71" spans="1:8" x14ac:dyDescent="0.25">
      <c r="A71" s="40">
        <v>35407</v>
      </c>
      <c r="B71" s="33" t="s">
        <v>92</v>
      </c>
      <c r="C71" s="33" t="s">
        <v>94</v>
      </c>
      <c r="D71" s="33" t="s">
        <v>66</v>
      </c>
      <c r="E71" s="41">
        <v>102</v>
      </c>
      <c r="F71" s="42">
        <v>18</v>
      </c>
      <c r="G71" s="43">
        <f t="shared" si="1"/>
        <v>1836</v>
      </c>
      <c r="H71" s="43"/>
    </row>
    <row r="72" spans="1:8" x14ac:dyDescent="0.25">
      <c r="A72" s="40">
        <v>35412</v>
      </c>
      <c r="B72" s="33" t="s">
        <v>92</v>
      </c>
      <c r="C72" s="33" t="s">
        <v>90</v>
      </c>
      <c r="D72" s="33" t="s">
        <v>93</v>
      </c>
      <c r="E72" s="41">
        <v>46</v>
      </c>
      <c r="F72" s="42">
        <v>22</v>
      </c>
      <c r="G72" s="43">
        <f t="shared" si="1"/>
        <v>1012</v>
      </c>
      <c r="H72" s="43"/>
    </row>
    <row r="73" spans="1:8" x14ac:dyDescent="0.25">
      <c r="A73" s="40">
        <v>35420</v>
      </c>
      <c r="B73" s="33" t="s">
        <v>89</v>
      </c>
      <c r="C73" s="33" t="s">
        <v>90</v>
      </c>
      <c r="D73" s="33" t="s">
        <v>93</v>
      </c>
      <c r="E73" s="41">
        <v>74</v>
      </c>
      <c r="F73" s="42">
        <v>22</v>
      </c>
      <c r="G73" s="43">
        <f t="shared" si="1"/>
        <v>1628</v>
      </c>
      <c r="H73" s="43"/>
    </row>
    <row r="74" spans="1:8" x14ac:dyDescent="0.25">
      <c r="A74" s="40">
        <v>35420</v>
      </c>
      <c r="B74" s="33" t="s">
        <v>92</v>
      </c>
      <c r="C74" s="33" t="s">
        <v>94</v>
      </c>
      <c r="D74" s="33" t="s">
        <v>93</v>
      </c>
      <c r="E74" s="41">
        <v>58</v>
      </c>
      <c r="F74" s="42">
        <v>18</v>
      </c>
      <c r="G74" s="43">
        <f t="shared" si="1"/>
        <v>1044</v>
      </c>
      <c r="H74" s="43"/>
    </row>
    <row r="75" spans="1:8" x14ac:dyDescent="0.25">
      <c r="A75" s="40">
        <v>35427</v>
      </c>
      <c r="B75" s="33" t="s">
        <v>92</v>
      </c>
      <c r="C75" s="33" t="s">
        <v>90</v>
      </c>
      <c r="D75" s="33" t="s">
        <v>66</v>
      </c>
      <c r="E75" s="41">
        <v>38</v>
      </c>
      <c r="F75" s="42">
        <v>22</v>
      </c>
      <c r="G75" s="43">
        <f t="shared" si="1"/>
        <v>836</v>
      </c>
      <c r="H75" s="43"/>
    </row>
  </sheetData>
  <printOptions headings="1" gridLines="1" gridLinesSet="0"/>
  <pageMargins left="0.75" right="0.75" top="1" bottom="1" header="0.5" footer="0.5"/>
  <pageSetup orientation="portrait" horizontalDpi="4294967292" verticalDpi="300" r:id="rId1"/>
  <headerFooter alignWithMargins="0">
    <oddHeader>&amp;C&amp;A</oddHeader>
    <oddFooter>Page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CB21A-B566-4B87-9549-B88671A0347A}">
  <sheetPr>
    <tabColor rgb="FFFF0000"/>
  </sheetPr>
  <dimension ref="A1:J74"/>
  <sheetViews>
    <sheetView workbookViewId="0"/>
  </sheetViews>
  <sheetFormatPr defaultRowHeight="12.5" x14ac:dyDescent="0.25"/>
  <cols>
    <col min="1" max="1" width="7.1796875" customWidth="1"/>
    <col min="2" max="2" width="9.1796875" customWidth="1"/>
    <col min="3" max="3" width="30.54296875" customWidth="1"/>
    <col min="4" max="4" width="19.54296875" customWidth="1"/>
    <col min="5" max="5" width="5.453125" bestFit="1" customWidth="1"/>
    <col min="6" max="6" width="6.81640625" customWidth="1"/>
    <col min="7" max="7" width="21.54296875" bestFit="1" customWidth="1"/>
    <col min="9" max="9" width="16.6328125" customWidth="1"/>
    <col min="10" max="10" width="17.26953125" bestFit="1" customWidth="1"/>
    <col min="254" max="254" width="7.1796875" customWidth="1"/>
    <col min="255" max="255" width="9.1796875" customWidth="1"/>
    <col min="256" max="256" width="30.54296875" customWidth="1"/>
    <col min="257" max="257" width="36.1796875" customWidth="1"/>
    <col min="258" max="259" width="19.54296875" customWidth="1"/>
    <col min="260" max="260" width="13.453125" customWidth="1"/>
    <col min="261" max="261" width="5.453125" bestFit="1" customWidth="1"/>
    <col min="262" max="262" width="6.81640625" customWidth="1"/>
    <col min="263" max="263" width="13.7265625" customWidth="1"/>
    <col min="510" max="510" width="7.1796875" customWidth="1"/>
    <col min="511" max="511" width="9.1796875" customWidth="1"/>
    <col min="512" max="512" width="30.54296875" customWidth="1"/>
    <col min="513" max="513" width="36.1796875" customWidth="1"/>
    <col min="514" max="515" width="19.54296875" customWidth="1"/>
    <col min="516" max="516" width="13.453125" customWidth="1"/>
    <col min="517" max="517" width="5.453125" bestFit="1" customWidth="1"/>
    <col min="518" max="518" width="6.81640625" customWidth="1"/>
    <col min="519" max="519" width="13.7265625" customWidth="1"/>
    <col min="766" max="766" width="7.1796875" customWidth="1"/>
    <col min="767" max="767" width="9.1796875" customWidth="1"/>
    <col min="768" max="768" width="30.54296875" customWidth="1"/>
    <col min="769" max="769" width="36.1796875" customWidth="1"/>
    <col min="770" max="771" width="19.54296875" customWidth="1"/>
    <col min="772" max="772" width="13.453125" customWidth="1"/>
    <col min="773" max="773" width="5.453125" bestFit="1" customWidth="1"/>
    <col min="774" max="774" width="6.81640625" customWidth="1"/>
    <col min="775" max="775" width="13.7265625" customWidth="1"/>
    <col min="1022" max="1022" width="7.1796875" customWidth="1"/>
    <col min="1023" max="1023" width="9.1796875" customWidth="1"/>
    <col min="1024" max="1024" width="30.54296875" customWidth="1"/>
    <col min="1025" max="1025" width="36.1796875" customWidth="1"/>
    <col min="1026" max="1027" width="19.54296875" customWidth="1"/>
    <col min="1028" max="1028" width="13.453125" customWidth="1"/>
    <col min="1029" max="1029" width="5.453125" bestFit="1" customWidth="1"/>
    <col min="1030" max="1030" width="6.81640625" customWidth="1"/>
    <col min="1031" max="1031" width="13.7265625" customWidth="1"/>
    <col min="1278" max="1278" width="7.1796875" customWidth="1"/>
    <col min="1279" max="1279" width="9.1796875" customWidth="1"/>
    <col min="1280" max="1280" width="30.54296875" customWidth="1"/>
    <col min="1281" max="1281" width="36.1796875" customWidth="1"/>
    <col min="1282" max="1283" width="19.54296875" customWidth="1"/>
    <col min="1284" max="1284" width="13.453125" customWidth="1"/>
    <col min="1285" max="1285" width="5.453125" bestFit="1" customWidth="1"/>
    <col min="1286" max="1286" width="6.81640625" customWidth="1"/>
    <col min="1287" max="1287" width="13.7265625" customWidth="1"/>
    <col min="1534" max="1534" width="7.1796875" customWidth="1"/>
    <col min="1535" max="1535" width="9.1796875" customWidth="1"/>
    <col min="1536" max="1536" width="30.54296875" customWidth="1"/>
    <col min="1537" max="1537" width="36.1796875" customWidth="1"/>
    <col min="1538" max="1539" width="19.54296875" customWidth="1"/>
    <col min="1540" max="1540" width="13.453125" customWidth="1"/>
    <col min="1541" max="1541" width="5.453125" bestFit="1" customWidth="1"/>
    <col min="1542" max="1542" width="6.81640625" customWidth="1"/>
    <col min="1543" max="1543" width="13.7265625" customWidth="1"/>
    <col min="1790" max="1790" width="7.1796875" customWidth="1"/>
    <col min="1791" max="1791" width="9.1796875" customWidth="1"/>
    <col min="1792" max="1792" width="30.54296875" customWidth="1"/>
    <col min="1793" max="1793" width="36.1796875" customWidth="1"/>
    <col min="1794" max="1795" width="19.54296875" customWidth="1"/>
    <col min="1796" max="1796" width="13.453125" customWidth="1"/>
    <col min="1797" max="1797" width="5.453125" bestFit="1" customWidth="1"/>
    <col min="1798" max="1798" width="6.81640625" customWidth="1"/>
    <col min="1799" max="1799" width="13.7265625" customWidth="1"/>
    <col min="2046" max="2046" width="7.1796875" customWidth="1"/>
    <col min="2047" max="2047" width="9.1796875" customWidth="1"/>
    <col min="2048" max="2048" width="30.54296875" customWidth="1"/>
    <col min="2049" max="2049" width="36.1796875" customWidth="1"/>
    <col min="2050" max="2051" width="19.54296875" customWidth="1"/>
    <col min="2052" max="2052" width="13.453125" customWidth="1"/>
    <col min="2053" max="2053" width="5.453125" bestFit="1" customWidth="1"/>
    <col min="2054" max="2054" width="6.81640625" customWidth="1"/>
    <col min="2055" max="2055" width="13.7265625" customWidth="1"/>
    <col min="2302" max="2302" width="7.1796875" customWidth="1"/>
    <col min="2303" max="2303" width="9.1796875" customWidth="1"/>
    <col min="2304" max="2304" width="30.54296875" customWidth="1"/>
    <col min="2305" max="2305" width="36.1796875" customWidth="1"/>
    <col min="2306" max="2307" width="19.54296875" customWidth="1"/>
    <col min="2308" max="2308" width="13.453125" customWidth="1"/>
    <col min="2309" max="2309" width="5.453125" bestFit="1" customWidth="1"/>
    <col min="2310" max="2310" width="6.81640625" customWidth="1"/>
    <col min="2311" max="2311" width="13.7265625" customWidth="1"/>
    <col min="2558" max="2558" width="7.1796875" customWidth="1"/>
    <col min="2559" max="2559" width="9.1796875" customWidth="1"/>
    <col min="2560" max="2560" width="30.54296875" customWidth="1"/>
    <col min="2561" max="2561" width="36.1796875" customWidth="1"/>
    <col min="2562" max="2563" width="19.54296875" customWidth="1"/>
    <col min="2564" max="2564" width="13.453125" customWidth="1"/>
    <col min="2565" max="2565" width="5.453125" bestFit="1" customWidth="1"/>
    <col min="2566" max="2566" width="6.81640625" customWidth="1"/>
    <col min="2567" max="2567" width="13.7265625" customWidth="1"/>
    <col min="2814" max="2814" width="7.1796875" customWidth="1"/>
    <col min="2815" max="2815" width="9.1796875" customWidth="1"/>
    <col min="2816" max="2816" width="30.54296875" customWidth="1"/>
    <col min="2817" max="2817" width="36.1796875" customWidth="1"/>
    <col min="2818" max="2819" width="19.54296875" customWidth="1"/>
    <col min="2820" max="2820" width="13.453125" customWidth="1"/>
    <col min="2821" max="2821" width="5.453125" bestFit="1" customWidth="1"/>
    <col min="2822" max="2822" width="6.81640625" customWidth="1"/>
    <col min="2823" max="2823" width="13.7265625" customWidth="1"/>
    <col min="3070" max="3070" width="7.1796875" customWidth="1"/>
    <col min="3071" max="3071" width="9.1796875" customWidth="1"/>
    <col min="3072" max="3072" width="30.54296875" customWidth="1"/>
    <col min="3073" max="3073" width="36.1796875" customWidth="1"/>
    <col min="3074" max="3075" width="19.54296875" customWidth="1"/>
    <col min="3076" max="3076" width="13.453125" customWidth="1"/>
    <col min="3077" max="3077" width="5.453125" bestFit="1" customWidth="1"/>
    <col min="3078" max="3078" width="6.81640625" customWidth="1"/>
    <col min="3079" max="3079" width="13.7265625" customWidth="1"/>
    <col min="3326" max="3326" width="7.1796875" customWidth="1"/>
    <col min="3327" max="3327" width="9.1796875" customWidth="1"/>
    <col min="3328" max="3328" width="30.54296875" customWidth="1"/>
    <col min="3329" max="3329" width="36.1796875" customWidth="1"/>
    <col min="3330" max="3331" width="19.54296875" customWidth="1"/>
    <col min="3332" max="3332" width="13.453125" customWidth="1"/>
    <col min="3333" max="3333" width="5.453125" bestFit="1" customWidth="1"/>
    <col min="3334" max="3334" width="6.81640625" customWidth="1"/>
    <col min="3335" max="3335" width="13.7265625" customWidth="1"/>
    <col min="3582" max="3582" width="7.1796875" customWidth="1"/>
    <col min="3583" max="3583" width="9.1796875" customWidth="1"/>
    <col min="3584" max="3584" width="30.54296875" customWidth="1"/>
    <col min="3585" max="3585" width="36.1796875" customWidth="1"/>
    <col min="3586" max="3587" width="19.54296875" customWidth="1"/>
    <col min="3588" max="3588" width="13.453125" customWidth="1"/>
    <col min="3589" max="3589" width="5.453125" bestFit="1" customWidth="1"/>
    <col min="3590" max="3590" width="6.81640625" customWidth="1"/>
    <col min="3591" max="3591" width="13.7265625" customWidth="1"/>
    <col min="3838" max="3838" width="7.1796875" customWidth="1"/>
    <col min="3839" max="3839" width="9.1796875" customWidth="1"/>
    <col min="3840" max="3840" width="30.54296875" customWidth="1"/>
    <col min="3841" max="3841" width="36.1796875" customWidth="1"/>
    <col min="3842" max="3843" width="19.54296875" customWidth="1"/>
    <col min="3844" max="3844" width="13.453125" customWidth="1"/>
    <col min="3845" max="3845" width="5.453125" bestFit="1" customWidth="1"/>
    <col min="3846" max="3846" width="6.81640625" customWidth="1"/>
    <col min="3847" max="3847" width="13.7265625" customWidth="1"/>
    <col min="4094" max="4094" width="7.1796875" customWidth="1"/>
    <col min="4095" max="4095" width="9.1796875" customWidth="1"/>
    <col min="4096" max="4096" width="30.54296875" customWidth="1"/>
    <col min="4097" max="4097" width="36.1796875" customWidth="1"/>
    <col min="4098" max="4099" width="19.54296875" customWidth="1"/>
    <col min="4100" max="4100" width="13.453125" customWidth="1"/>
    <col min="4101" max="4101" width="5.453125" bestFit="1" customWidth="1"/>
    <col min="4102" max="4102" width="6.81640625" customWidth="1"/>
    <col min="4103" max="4103" width="13.7265625" customWidth="1"/>
    <col min="4350" max="4350" width="7.1796875" customWidth="1"/>
    <col min="4351" max="4351" width="9.1796875" customWidth="1"/>
    <col min="4352" max="4352" width="30.54296875" customWidth="1"/>
    <col min="4353" max="4353" width="36.1796875" customWidth="1"/>
    <col min="4354" max="4355" width="19.54296875" customWidth="1"/>
    <col min="4356" max="4356" width="13.453125" customWidth="1"/>
    <col min="4357" max="4357" width="5.453125" bestFit="1" customWidth="1"/>
    <col min="4358" max="4358" width="6.81640625" customWidth="1"/>
    <col min="4359" max="4359" width="13.7265625" customWidth="1"/>
    <col min="4606" max="4606" width="7.1796875" customWidth="1"/>
    <col min="4607" max="4607" width="9.1796875" customWidth="1"/>
    <col min="4608" max="4608" width="30.54296875" customWidth="1"/>
    <col min="4609" max="4609" width="36.1796875" customWidth="1"/>
    <col min="4610" max="4611" width="19.54296875" customWidth="1"/>
    <col min="4612" max="4612" width="13.453125" customWidth="1"/>
    <col min="4613" max="4613" width="5.453125" bestFit="1" customWidth="1"/>
    <col min="4614" max="4614" width="6.81640625" customWidth="1"/>
    <col min="4615" max="4615" width="13.7265625" customWidth="1"/>
    <col min="4862" max="4862" width="7.1796875" customWidth="1"/>
    <col min="4863" max="4863" width="9.1796875" customWidth="1"/>
    <col min="4864" max="4864" width="30.54296875" customWidth="1"/>
    <col min="4865" max="4865" width="36.1796875" customWidth="1"/>
    <col min="4866" max="4867" width="19.54296875" customWidth="1"/>
    <col min="4868" max="4868" width="13.453125" customWidth="1"/>
    <col min="4869" max="4869" width="5.453125" bestFit="1" customWidth="1"/>
    <col min="4870" max="4870" width="6.81640625" customWidth="1"/>
    <col min="4871" max="4871" width="13.7265625" customWidth="1"/>
    <col min="5118" max="5118" width="7.1796875" customWidth="1"/>
    <col min="5119" max="5119" width="9.1796875" customWidth="1"/>
    <col min="5120" max="5120" width="30.54296875" customWidth="1"/>
    <col min="5121" max="5121" width="36.1796875" customWidth="1"/>
    <col min="5122" max="5123" width="19.54296875" customWidth="1"/>
    <col min="5124" max="5124" width="13.453125" customWidth="1"/>
    <col min="5125" max="5125" width="5.453125" bestFit="1" customWidth="1"/>
    <col min="5126" max="5126" width="6.81640625" customWidth="1"/>
    <col min="5127" max="5127" width="13.7265625" customWidth="1"/>
    <col min="5374" max="5374" width="7.1796875" customWidth="1"/>
    <col min="5375" max="5375" width="9.1796875" customWidth="1"/>
    <col min="5376" max="5376" width="30.54296875" customWidth="1"/>
    <col min="5377" max="5377" width="36.1796875" customWidth="1"/>
    <col min="5378" max="5379" width="19.54296875" customWidth="1"/>
    <col min="5380" max="5380" width="13.453125" customWidth="1"/>
    <col min="5381" max="5381" width="5.453125" bestFit="1" customWidth="1"/>
    <col min="5382" max="5382" width="6.81640625" customWidth="1"/>
    <col min="5383" max="5383" width="13.7265625" customWidth="1"/>
    <col min="5630" max="5630" width="7.1796875" customWidth="1"/>
    <col min="5631" max="5631" width="9.1796875" customWidth="1"/>
    <col min="5632" max="5632" width="30.54296875" customWidth="1"/>
    <col min="5633" max="5633" width="36.1796875" customWidth="1"/>
    <col min="5634" max="5635" width="19.54296875" customWidth="1"/>
    <col min="5636" max="5636" width="13.453125" customWidth="1"/>
    <col min="5637" max="5637" width="5.453125" bestFit="1" customWidth="1"/>
    <col min="5638" max="5638" width="6.81640625" customWidth="1"/>
    <col min="5639" max="5639" width="13.7265625" customWidth="1"/>
    <col min="5886" max="5886" width="7.1796875" customWidth="1"/>
    <col min="5887" max="5887" width="9.1796875" customWidth="1"/>
    <col min="5888" max="5888" width="30.54296875" customWidth="1"/>
    <col min="5889" max="5889" width="36.1796875" customWidth="1"/>
    <col min="5890" max="5891" width="19.54296875" customWidth="1"/>
    <col min="5892" max="5892" width="13.453125" customWidth="1"/>
    <col min="5893" max="5893" width="5.453125" bestFit="1" customWidth="1"/>
    <col min="5894" max="5894" width="6.81640625" customWidth="1"/>
    <col min="5895" max="5895" width="13.7265625" customWidth="1"/>
    <col min="6142" max="6142" width="7.1796875" customWidth="1"/>
    <col min="6143" max="6143" width="9.1796875" customWidth="1"/>
    <col min="6144" max="6144" width="30.54296875" customWidth="1"/>
    <col min="6145" max="6145" width="36.1796875" customWidth="1"/>
    <col min="6146" max="6147" width="19.54296875" customWidth="1"/>
    <col min="6148" max="6148" width="13.453125" customWidth="1"/>
    <col min="6149" max="6149" width="5.453125" bestFit="1" customWidth="1"/>
    <col min="6150" max="6150" width="6.81640625" customWidth="1"/>
    <col min="6151" max="6151" width="13.7265625" customWidth="1"/>
    <col min="6398" max="6398" width="7.1796875" customWidth="1"/>
    <col min="6399" max="6399" width="9.1796875" customWidth="1"/>
    <col min="6400" max="6400" width="30.54296875" customWidth="1"/>
    <col min="6401" max="6401" width="36.1796875" customWidth="1"/>
    <col min="6402" max="6403" width="19.54296875" customWidth="1"/>
    <col min="6404" max="6404" width="13.453125" customWidth="1"/>
    <col min="6405" max="6405" width="5.453125" bestFit="1" customWidth="1"/>
    <col min="6406" max="6406" width="6.81640625" customWidth="1"/>
    <col min="6407" max="6407" width="13.7265625" customWidth="1"/>
    <col min="6654" max="6654" width="7.1796875" customWidth="1"/>
    <col min="6655" max="6655" width="9.1796875" customWidth="1"/>
    <col min="6656" max="6656" width="30.54296875" customWidth="1"/>
    <col min="6657" max="6657" width="36.1796875" customWidth="1"/>
    <col min="6658" max="6659" width="19.54296875" customWidth="1"/>
    <col min="6660" max="6660" width="13.453125" customWidth="1"/>
    <col min="6661" max="6661" width="5.453125" bestFit="1" customWidth="1"/>
    <col min="6662" max="6662" width="6.81640625" customWidth="1"/>
    <col min="6663" max="6663" width="13.7265625" customWidth="1"/>
    <col min="6910" max="6910" width="7.1796875" customWidth="1"/>
    <col min="6911" max="6911" width="9.1796875" customWidth="1"/>
    <col min="6912" max="6912" width="30.54296875" customWidth="1"/>
    <col min="6913" max="6913" width="36.1796875" customWidth="1"/>
    <col min="6914" max="6915" width="19.54296875" customWidth="1"/>
    <col min="6916" max="6916" width="13.453125" customWidth="1"/>
    <col min="6917" max="6917" width="5.453125" bestFit="1" customWidth="1"/>
    <col min="6918" max="6918" width="6.81640625" customWidth="1"/>
    <col min="6919" max="6919" width="13.7265625" customWidth="1"/>
    <col min="7166" max="7166" width="7.1796875" customWidth="1"/>
    <col min="7167" max="7167" width="9.1796875" customWidth="1"/>
    <col min="7168" max="7168" width="30.54296875" customWidth="1"/>
    <col min="7169" max="7169" width="36.1796875" customWidth="1"/>
    <col min="7170" max="7171" width="19.54296875" customWidth="1"/>
    <col min="7172" max="7172" width="13.453125" customWidth="1"/>
    <col min="7173" max="7173" width="5.453125" bestFit="1" customWidth="1"/>
    <col min="7174" max="7174" width="6.81640625" customWidth="1"/>
    <col min="7175" max="7175" width="13.7265625" customWidth="1"/>
    <col min="7422" max="7422" width="7.1796875" customWidth="1"/>
    <col min="7423" max="7423" width="9.1796875" customWidth="1"/>
    <col min="7424" max="7424" width="30.54296875" customWidth="1"/>
    <col min="7425" max="7425" width="36.1796875" customWidth="1"/>
    <col min="7426" max="7427" width="19.54296875" customWidth="1"/>
    <col min="7428" max="7428" width="13.453125" customWidth="1"/>
    <col min="7429" max="7429" width="5.453125" bestFit="1" customWidth="1"/>
    <col min="7430" max="7430" width="6.81640625" customWidth="1"/>
    <col min="7431" max="7431" width="13.7265625" customWidth="1"/>
    <col min="7678" max="7678" width="7.1796875" customWidth="1"/>
    <col min="7679" max="7679" width="9.1796875" customWidth="1"/>
    <col min="7680" max="7680" width="30.54296875" customWidth="1"/>
    <col min="7681" max="7681" width="36.1796875" customWidth="1"/>
    <col min="7682" max="7683" width="19.54296875" customWidth="1"/>
    <col min="7684" max="7684" width="13.453125" customWidth="1"/>
    <col min="7685" max="7685" width="5.453125" bestFit="1" customWidth="1"/>
    <col min="7686" max="7686" width="6.81640625" customWidth="1"/>
    <col min="7687" max="7687" width="13.7265625" customWidth="1"/>
    <col min="7934" max="7934" width="7.1796875" customWidth="1"/>
    <col min="7935" max="7935" width="9.1796875" customWidth="1"/>
    <col min="7936" max="7936" width="30.54296875" customWidth="1"/>
    <col min="7937" max="7937" width="36.1796875" customWidth="1"/>
    <col min="7938" max="7939" width="19.54296875" customWidth="1"/>
    <col min="7940" max="7940" width="13.453125" customWidth="1"/>
    <col min="7941" max="7941" width="5.453125" bestFit="1" customWidth="1"/>
    <col min="7942" max="7942" width="6.81640625" customWidth="1"/>
    <col min="7943" max="7943" width="13.7265625" customWidth="1"/>
    <col min="8190" max="8190" width="7.1796875" customWidth="1"/>
    <col min="8191" max="8191" width="9.1796875" customWidth="1"/>
    <col min="8192" max="8192" width="30.54296875" customWidth="1"/>
    <col min="8193" max="8193" width="36.1796875" customWidth="1"/>
    <col min="8194" max="8195" width="19.54296875" customWidth="1"/>
    <col min="8196" max="8196" width="13.453125" customWidth="1"/>
    <col min="8197" max="8197" width="5.453125" bestFit="1" customWidth="1"/>
    <col min="8198" max="8198" width="6.81640625" customWidth="1"/>
    <col min="8199" max="8199" width="13.7265625" customWidth="1"/>
    <col min="8446" max="8446" width="7.1796875" customWidth="1"/>
    <col min="8447" max="8447" width="9.1796875" customWidth="1"/>
    <col min="8448" max="8448" width="30.54296875" customWidth="1"/>
    <col min="8449" max="8449" width="36.1796875" customWidth="1"/>
    <col min="8450" max="8451" width="19.54296875" customWidth="1"/>
    <col min="8452" max="8452" width="13.453125" customWidth="1"/>
    <col min="8453" max="8453" width="5.453125" bestFit="1" customWidth="1"/>
    <col min="8454" max="8454" width="6.81640625" customWidth="1"/>
    <col min="8455" max="8455" width="13.7265625" customWidth="1"/>
    <col min="8702" max="8702" width="7.1796875" customWidth="1"/>
    <col min="8703" max="8703" width="9.1796875" customWidth="1"/>
    <col min="8704" max="8704" width="30.54296875" customWidth="1"/>
    <col min="8705" max="8705" width="36.1796875" customWidth="1"/>
    <col min="8706" max="8707" width="19.54296875" customWidth="1"/>
    <col min="8708" max="8708" width="13.453125" customWidth="1"/>
    <col min="8709" max="8709" width="5.453125" bestFit="1" customWidth="1"/>
    <col min="8710" max="8710" width="6.81640625" customWidth="1"/>
    <col min="8711" max="8711" width="13.7265625" customWidth="1"/>
    <col min="8958" max="8958" width="7.1796875" customWidth="1"/>
    <col min="8959" max="8959" width="9.1796875" customWidth="1"/>
    <col min="8960" max="8960" width="30.54296875" customWidth="1"/>
    <col min="8961" max="8961" width="36.1796875" customWidth="1"/>
    <col min="8962" max="8963" width="19.54296875" customWidth="1"/>
    <col min="8964" max="8964" width="13.453125" customWidth="1"/>
    <col min="8965" max="8965" width="5.453125" bestFit="1" customWidth="1"/>
    <col min="8966" max="8966" width="6.81640625" customWidth="1"/>
    <col min="8967" max="8967" width="13.7265625" customWidth="1"/>
    <col min="9214" max="9214" width="7.1796875" customWidth="1"/>
    <col min="9215" max="9215" width="9.1796875" customWidth="1"/>
    <col min="9216" max="9216" width="30.54296875" customWidth="1"/>
    <col min="9217" max="9217" width="36.1796875" customWidth="1"/>
    <col min="9218" max="9219" width="19.54296875" customWidth="1"/>
    <col min="9220" max="9220" width="13.453125" customWidth="1"/>
    <col min="9221" max="9221" width="5.453125" bestFit="1" customWidth="1"/>
    <col min="9222" max="9222" width="6.81640625" customWidth="1"/>
    <col min="9223" max="9223" width="13.7265625" customWidth="1"/>
    <col min="9470" max="9470" width="7.1796875" customWidth="1"/>
    <col min="9471" max="9471" width="9.1796875" customWidth="1"/>
    <col min="9472" max="9472" width="30.54296875" customWidth="1"/>
    <col min="9473" max="9473" width="36.1796875" customWidth="1"/>
    <col min="9474" max="9475" width="19.54296875" customWidth="1"/>
    <col min="9476" max="9476" width="13.453125" customWidth="1"/>
    <col min="9477" max="9477" width="5.453125" bestFit="1" customWidth="1"/>
    <col min="9478" max="9478" width="6.81640625" customWidth="1"/>
    <col min="9479" max="9479" width="13.7265625" customWidth="1"/>
    <col min="9726" max="9726" width="7.1796875" customWidth="1"/>
    <col min="9727" max="9727" width="9.1796875" customWidth="1"/>
    <col min="9728" max="9728" width="30.54296875" customWidth="1"/>
    <col min="9729" max="9729" width="36.1796875" customWidth="1"/>
    <col min="9730" max="9731" width="19.54296875" customWidth="1"/>
    <col min="9732" max="9732" width="13.453125" customWidth="1"/>
    <col min="9733" max="9733" width="5.453125" bestFit="1" customWidth="1"/>
    <col min="9734" max="9734" width="6.81640625" customWidth="1"/>
    <col min="9735" max="9735" width="13.7265625" customWidth="1"/>
    <col min="9982" max="9982" width="7.1796875" customWidth="1"/>
    <col min="9983" max="9983" width="9.1796875" customWidth="1"/>
    <col min="9984" max="9984" width="30.54296875" customWidth="1"/>
    <col min="9985" max="9985" width="36.1796875" customWidth="1"/>
    <col min="9986" max="9987" width="19.54296875" customWidth="1"/>
    <col min="9988" max="9988" width="13.453125" customWidth="1"/>
    <col min="9989" max="9989" width="5.453125" bestFit="1" customWidth="1"/>
    <col min="9990" max="9990" width="6.81640625" customWidth="1"/>
    <col min="9991" max="9991" width="13.7265625" customWidth="1"/>
    <col min="10238" max="10238" width="7.1796875" customWidth="1"/>
    <col min="10239" max="10239" width="9.1796875" customWidth="1"/>
    <col min="10240" max="10240" width="30.54296875" customWidth="1"/>
    <col min="10241" max="10241" width="36.1796875" customWidth="1"/>
    <col min="10242" max="10243" width="19.54296875" customWidth="1"/>
    <col min="10244" max="10244" width="13.453125" customWidth="1"/>
    <col min="10245" max="10245" width="5.453125" bestFit="1" customWidth="1"/>
    <col min="10246" max="10246" width="6.81640625" customWidth="1"/>
    <col min="10247" max="10247" width="13.7265625" customWidth="1"/>
    <col min="10494" max="10494" width="7.1796875" customWidth="1"/>
    <col min="10495" max="10495" width="9.1796875" customWidth="1"/>
    <col min="10496" max="10496" width="30.54296875" customWidth="1"/>
    <col min="10497" max="10497" width="36.1796875" customWidth="1"/>
    <col min="10498" max="10499" width="19.54296875" customWidth="1"/>
    <col min="10500" max="10500" width="13.453125" customWidth="1"/>
    <col min="10501" max="10501" width="5.453125" bestFit="1" customWidth="1"/>
    <col min="10502" max="10502" width="6.81640625" customWidth="1"/>
    <col min="10503" max="10503" width="13.7265625" customWidth="1"/>
    <col min="10750" max="10750" width="7.1796875" customWidth="1"/>
    <col min="10751" max="10751" width="9.1796875" customWidth="1"/>
    <col min="10752" max="10752" width="30.54296875" customWidth="1"/>
    <col min="10753" max="10753" width="36.1796875" customWidth="1"/>
    <col min="10754" max="10755" width="19.54296875" customWidth="1"/>
    <col min="10756" max="10756" width="13.453125" customWidth="1"/>
    <col min="10757" max="10757" width="5.453125" bestFit="1" customWidth="1"/>
    <col min="10758" max="10758" width="6.81640625" customWidth="1"/>
    <col min="10759" max="10759" width="13.7265625" customWidth="1"/>
    <col min="11006" max="11006" width="7.1796875" customWidth="1"/>
    <col min="11007" max="11007" width="9.1796875" customWidth="1"/>
    <col min="11008" max="11008" width="30.54296875" customWidth="1"/>
    <col min="11009" max="11009" width="36.1796875" customWidth="1"/>
    <col min="11010" max="11011" width="19.54296875" customWidth="1"/>
    <col min="11012" max="11012" width="13.453125" customWidth="1"/>
    <col min="11013" max="11013" width="5.453125" bestFit="1" customWidth="1"/>
    <col min="11014" max="11014" width="6.81640625" customWidth="1"/>
    <col min="11015" max="11015" width="13.7265625" customWidth="1"/>
    <col min="11262" max="11262" width="7.1796875" customWidth="1"/>
    <col min="11263" max="11263" width="9.1796875" customWidth="1"/>
    <col min="11264" max="11264" width="30.54296875" customWidth="1"/>
    <col min="11265" max="11265" width="36.1796875" customWidth="1"/>
    <col min="11266" max="11267" width="19.54296875" customWidth="1"/>
    <col min="11268" max="11268" width="13.453125" customWidth="1"/>
    <col min="11269" max="11269" width="5.453125" bestFit="1" customWidth="1"/>
    <col min="11270" max="11270" width="6.81640625" customWidth="1"/>
    <col min="11271" max="11271" width="13.7265625" customWidth="1"/>
    <col min="11518" max="11518" width="7.1796875" customWidth="1"/>
    <col min="11519" max="11519" width="9.1796875" customWidth="1"/>
    <col min="11520" max="11520" width="30.54296875" customWidth="1"/>
    <col min="11521" max="11521" width="36.1796875" customWidth="1"/>
    <col min="11522" max="11523" width="19.54296875" customWidth="1"/>
    <col min="11524" max="11524" width="13.453125" customWidth="1"/>
    <col min="11525" max="11525" width="5.453125" bestFit="1" customWidth="1"/>
    <col min="11526" max="11526" width="6.81640625" customWidth="1"/>
    <col min="11527" max="11527" width="13.7265625" customWidth="1"/>
    <col min="11774" max="11774" width="7.1796875" customWidth="1"/>
    <col min="11775" max="11775" width="9.1796875" customWidth="1"/>
    <col min="11776" max="11776" width="30.54296875" customWidth="1"/>
    <col min="11777" max="11777" width="36.1796875" customWidth="1"/>
    <col min="11778" max="11779" width="19.54296875" customWidth="1"/>
    <col min="11780" max="11780" width="13.453125" customWidth="1"/>
    <col min="11781" max="11781" width="5.453125" bestFit="1" customWidth="1"/>
    <col min="11782" max="11782" width="6.81640625" customWidth="1"/>
    <col min="11783" max="11783" width="13.7265625" customWidth="1"/>
    <col min="12030" max="12030" width="7.1796875" customWidth="1"/>
    <col min="12031" max="12031" width="9.1796875" customWidth="1"/>
    <col min="12032" max="12032" width="30.54296875" customWidth="1"/>
    <col min="12033" max="12033" width="36.1796875" customWidth="1"/>
    <col min="12034" max="12035" width="19.54296875" customWidth="1"/>
    <col min="12036" max="12036" width="13.453125" customWidth="1"/>
    <col min="12037" max="12037" width="5.453125" bestFit="1" customWidth="1"/>
    <col min="12038" max="12038" width="6.81640625" customWidth="1"/>
    <col min="12039" max="12039" width="13.7265625" customWidth="1"/>
    <col min="12286" max="12286" width="7.1796875" customWidth="1"/>
    <col min="12287" max="12287" width="9.1796875" customWidth="1"/>
    <col min="12288" max="12288" width="30.54296875" customWidth="1"/>
    <col min="12289" max="12289" width="36.1796875" customWidth="1"/>
    <col min="12290" max="12291" width="19.54296875" customWidth="1"/>
    <col min="12292" max="12292" width="13.453125" customWidth="1"/>
    <col min="12293" max="12293" width="5.453125" bestFit="1" customWidth="1"/>
    <col min="12294" max="12294" width="6.81640625" customWidth="1"/>
    <col min="12295" max="12295" width="13.7265625" customWidth="1"/>
    <col min="12542" max="12542" width="7.1796875" customWidth="1"/>
    <col min="12543" max="12543" width="9.1796875" customWidth="1"/>
    <col min="12544" max="12544" width="30.54296875" customWidth="1"/>
    <col min="12545" max="12545" width="36.1796875" customWidth="1"/>
    <col min="12546" max="12547" width="19.54296875" customWidth="1"/>
    <col min="12548" max="12548" width="13.453125" customWidth="1"/>
    <col min="12549" max="12549" width="5.453125" bestFit="1" customWidth="1"/>
    <col min="12550" max="12550" width="6.81640625" customWidth="1"/>
    <col min="12551" max="12551" width="13.7265625" customWidth="1"/>
    <col min="12798" max="12798" width="7.1796875" customWidth="1"/>
    <col min="12799" max="12799" width="9.1796875" customWidth="1"/>
    <col min="12800" max="12800" width="30.54296875" customWidth="1"/>
    <col min="12801" max="12801" width="36.1796875" customWidth="1"/>
    <col min="12802" max="12803" width="19.54296875" customWidth="1"/>
    <col min="12804" max="12804" width="13.453125" customWidth="1"/>
    <col min="12805" max="12805" width="5.453125" bestFit="1" customWidth="1"/>
    <col min="12806" max="12806" width="6.81640625" customWidth="1"/>
    <col min="12807" max="12807" width="13.7265625" customWidth="1"/>
    <col min="13054" max="13054" width="7.1796875" customWidth="1"/>
    <col min="13055" max="13055" width="9.1796875" customWidth="1"/>
    <col min="13056" max="13056" width="30.54296875" customWidth="1"/>
    <col min="13057" max="13057" width="36.1796875" customWidth="1"/>
    <col min="13058" max="13059" width="19.54296875" customWidth="1"/>
    <col min="13060" max="13060" width="13.453125" customWidth="1"/>
    <col min="13061" max="13061" width="5.453125" bestFit="1" customWidth="1"/>
    <col min="13062" max="13062" width="6.81640625" customWidth="1"/>
    <col min="13063" max="13063" width="13.7265625" customWidth="1"/>
    <col min="13310" max="13310" width="7.1796875" customWidth="1"/>
    <col min="13311" max="13311" width="9.1796875" customWidth="1"/>
    <col min="13312" max="13312" width="30.54296875" customWidth="1"/>
    <col min="13313" max="13313" width="36.1796875" customWidth="1"/>
    <col min="13314" max="13315" width="19.54296875" customWidth="1"/>
    <col min="13316" max="13316" width="13.453125" customWidth="1"/>
    <col min="13317" max="13317" width="5.453125" bestFit="1" customWidth="1"/>
    <col min="13318" max="13318" width="6.81640625" customWidth="1"/>
    <col min="13319" max="13319" width="13.7265625" customWidth="1"/>
    <col min="13566" max="13566" width="7.1796875" customWidth="1"/>
    <col min="13567" max="13567" width="9.1796875" customWidth="1"/>
    <col min="13568" max="13568" width="30.54296875" customWidth="1"/>
    <col min="13569" max="13569" width="36.1796875" customWidth="1"/>
    <col min="13570" max="13571" width="19.54296875" customWidth="1"/>
    <col min="13572" max="13572" width="13.453125" customWidth="1"/>
    <col min="13573" max="13573" width="5.453125" bestFit="1" customWidth="1"/>
    <col min="13574" max="13574" width="6.81640625" customWidth="1"/>
    <col min="13575" max="13575" width="13.7265625" customWidth="1"/>
    <col min="13822" max="13822" width="7.1796875" customWidth="1"/>
    <col min="13823" max="13823" width="9.1796875" customWidth="1"/>
    <col min="13824" max="13824" width="30.54296875" customWidth="1"/>
    <col min="13825" max="13825" width="36.1796875" customWidth="1"/>
    <col min="13826" max="13827" width="19.54296875" customWidth="1"/>
    <col min="13828" max="13828" width="13.453125" customWidth="1"/>
    <col min="13829" max="13829" width="5.453125" bestFit="1" customWidth="1"/>
    <col min="13830" max="13830" width="6.81640625" customWidth="1"/>
    <col min="13831" max="13831" width="13.7265625" customWidth="1"/>
    <col min="14078" max="14078" width="7.1796875" customWidth="1"/>
    <col min="14079" max="14079" width="9.1796875" customWidth="1"/>
    <col min="14080" max="14080" width="30.54296875" customWidth="1"/>
    <col min="14081" max="14081" width="36.1796875" customWidth="1"/>
    <col min="14082" max="14083" width="19.54296875" customWidth="1"/>
    <col min="14084" max="14084" width="13.453125" customWidth="1"/>
    <col min="14085" max="14085" width="5.453125" bestFit="1" customWidth="1"/>
    <col min="14086" max="14086" width="6.81640625" customWidth="1"/>
    <col min="14087" max="14087" width="13.7265625" customWidth="1"/>
    <col min="14334" max="14334" width="7.1796875" customWidth="1"/>
    <col min="14335" max="14335" width="9.1796875" customWidth="1"/>
    <col min="14336" max="14336" width="30.54296875" customWidth="1"/>
    <col min="14337" max="14337" width="36.1796875" customWidth="1"/>
    <col min="14338" max="14339" width="19.54296875" customWidth="1"/>
    <col min="14340" max="14340" width="13.453125" customWidth="1"/>
    <col min="14341" max="14341" width="5.453125" bestFit="1" customWidth="1"/>
    <col min="14342" max="14342" width="6.81640625" customWidth="1"/>
    <col min="14343" max="14343" width="13.7265625" customWidth="1"/>
    <col min="14590" max="14590" width="7.1796875" customWidth="1"/>
    <col min="14591" max="14591" width="9.1796875" customWidth="1"/>
    <col min="14592" max="14592" width="30.54296875" customWidth="1"/>
    <col min="14593" max="14593" width="36.1796875" customWidth="1"/>
    <col min="14594" max="14595" width="19.54296875" customWidth="1"/>
    <col min="14596" max="14596" width="13.453125" customWidth="1"/>
    <col min="14597" max="14597" width="5.453125" bestFit="1" customWidth="1"/>
    <col min="14598" max="14598" width="6.81640625" customWidth="1"/>
    <col min="14599" max="14599" width="13.7265625" customWidth="1"/>
    <col min="14846" max="14846" width="7.1796875" customWidth="1"/>
    <col min="14847" max="14847" width="9.1796875" customWidth="1"/>
    <col min="14848" max="14848" width="30.54296875" customWidth="1"/>
    <col min="14849" max="14849" width="36.1796875" customWidth="1"/>
    <col min="14850" max="14851" width="19.54296875" customWidth="1"/>
    <col min="14852" max="14852" width="13.453125" customWidth="1"/>
    <col min="14853" max="14853" width="5.453125" bestFit="1" customWidth="1"/>
    <col min="14854" max="14854" width="6.81640625" customWidth="1"/>
    <col min="14855" max="14855" width="13.7265625" customWidth="1"/>
    <col min="15102" max="15102" width="7.1796875" customWidth="1"/>
    <col min="15103" max="15103" width="9.1796875" customWidth="1"/>
    <col min="15104" max="15104" width="30.54296875" customWidth="1"/>
    <col min="15105" max="15105" width="36.1796875" customWidth="1"/>
    <col min="15106" max="15107" width="19.54296875" customWidth="1"/>
    <col min="15108" max="15108" width="13.453125" customWidth="1"/>
    <col min="15109" max="15109" width="5.453125" bestFit="1" customWidth="1"/>
    <col min="15110" max="15110" width="6.81640625" customWidth="1"/>
    <col min="15111" max="15111" width="13.7265625" customWidth="1"/>
    <col min="15358" max="15358" width="7.1796875" customWidth="1"/>
    <col min="15359" max="15359" width="9.1796875" customWidth="1"/>
    <col min="15360" max="15360" width="30.54296875" customWidth="1"/>
    <col min="15361" max="15361" width="36.1796875" customWidth="1"/>
    <col min="15362" max="15363" width="19.54296875" customWidth="1"/>
    <col min="15364" max="15364" width="13.453125" customWidth="1"/>
    <col min="15365" max="15365" width="5.453125" bestFit="1" customWidth="1"/>
    <col min="15366" max="15366" width="6.81640625" customWidth="1"/>
    <col min="15367" max="15367" width="13.7265625" customWidth="1"/>
    <col min="15614" max="15614" width="7.1796875" customWidth="1"/>
    <col min="15615" max="15615" width="9.1796875" customWidth="1"/>
    <col min="15616" max="15616" width="30.54296875" customWidth="1"/>
    <col min="15617" max="15617" width="36.1796875" customWidth="1"/>
    <col min="15618" max="15619" width="19.54296875" customWidth="1"/>
    <col min="15620" max="15620" width="13.453125" customWidth="1"/>
    <col min="15621" max="15621" width="5.453125" bestFit="1" customWidth="1"/>
    <col min="15622" max="15622" width="6.81640625" customWidth="1"/>
    <col min="15623" max="15623" width="13.7265625" customWidth="1"/>
    <col min="15870" max="15870" width="7.1796875" customWidth="1"/>
    <col min="15871" max="15871" width="9.1796875" customWidth="1"/>
    <col min="15872" max="15872" width="30.54296875" customWidth="1"/>
    <col min="15873" max="15873" width="36.1796875" customWidth="1"/>
    <col min="15874" max="15875" width="19.54296875" customWidth="1"/>
    <col min="15876" max="15876" width="13.453125" customWidth="1"/>
    <col min="15877" max="15877" width="5.453125" bestFit="1" customWidth="1"/>
    <col min="15878" max="15878" width="6.81640625" customWidth="1"/>
    <col min="15879" max="15879" width="13.7265625" customWidth="1"/>
    <col min="16126" max="16126" width="7.1796875" customWidth="1"/>
    <col min="16127" max="16127" width="9.1796875" customWidth="1"/>
    <col min="16128" max="16128" width="30.54296875" customWidth="1"/>
    <col min="16129" max="16129" width="36.1796875" customWidth="1"/>
    <col min="16130" max="16131" width="19.54296875" customWidth="1"/>
    <col min="16132" max="16132" width="13.453125" customWidth="1"/>
    <col min="16133" max="16133" width="5.453125" bestFit="1" customWidth="1"/>
    <col min="16134" max="16134" width="6.81640625" customWidth="1"/>
    <col min="16135" max="16135" width="13.7265625" customWidth="1"/>
  </cols>
  <sheetData>
    <row r="1" spans="1:10" ht="13" x14ac:dyDescent="0.3">
      <c r="J1" s="57" t="s">
        <v>297</v>
      </c>
    </row>
    <row r="2" spans="1:10" ht="13" x14ac:dyDescent="0.3">
      <c r="J2" s="57" t="s">
        <v>299</v>
      </c>
    </row>
    <row r="3" spans="1:10" ht="13" x14ac:dyDescent="0.3">
      <c r="J3" s="57" t="s">
        <v>298</v>
      </c>
    </row>
    <row r="4" spans="1:10" ht="13" x14ac:dyDescent="0.3">
      <c r="J4" s="57" t="s">
        <v>300</v>
      </c>
    </row>
    <row r="6" spans="1:10" ht="13" x14ac:dyDescent="0.3">
      <c r="A6" s="56" t="s">
        <v>65</v>
      </c>
      <c r="B6" s="56" t="s">
        <v>121</v>
      </c>
      <c r="C6" s="56" t="s">
        <v>296</v>
      </c>
      <c r="D6" s="56" t="s">
        <v>122</v>
      </c>
      <c r="E6" s="56" t="s">
        <v>123</v>
      </c>
      <c r="F6" s="56" t="s">
        <v>124</v>
      </c>
      <c r="G6" s="56" t="s">
        <v>125</v>
      </c>
      <c r="H6" s="56" t="s">
        <v>2</v>
      </c>
      <c r="I6" s="56" t="s">
        <v>301</v>
      </c>
    </row>
    <row r="7" spans="1:10" x14ac:dyDescent="0.25">
      <c r="A7">
        <v>3</v>
      </c>
      <c r="B7" t="s">
        <v>248</v>
      </c>
      <c r="C7" t="s">
        <v>249</v>
      </c>
      <c r="D7" t="s">
        <v>250</v>
      </c>
      <c r="E7" t="s">
        <v>251</v>
      </c>
      <c r="F7">
        <v>60443</v>
      </c>
      <c r="G7" t="s">
        <v>252</v>
      </c>
      <c r="H7">
        <v>1000</v>
      </c>
    </row>
    <row r="8" spans="1:10" x14ac:dyDescent="0.25">
      <c r="A8">
        <v>3</v>
      </c>
      <c r="B8" t="s">
        <v>248</v>
      </c>
      <c r="C8" t="s">
        <v>253</v>
      </c>
      <c r="D8" t="s">
        <v>254</v>
      </c>
      <c r="E8" t="s">
        <v>129</v>
      </c>
      <c r="F8">
        <v>46517</v>
      </c>
      <c r="G8" t="s">
        <v>255</v>
      </c>
      <c r="H8">
        <v>2000</v>
      </c>
    </row>
    <row r="9" spans="1:10" x14ac:dyDescent="0.25">
      <c r="A9">
        <v>3</v>
      </c>
      <c r="B9" t="s">
        <v>248</v>
      </c>
      <c r="C9" t="s">
        <v>256</v>
      </c>
      <c r="D9" t="s">
        <v>257</v>
      </c>
      <c r="E9" t="s">
        <v>129</v>
      </c>
      <c r="F9">
        <v>46601</v>
      </c>
      <c r="G9" t="s">
        <v>258</v>
      </c>
      <c r="H9">
        <v>3000</v>
      </c>
    </row>
    <row r="10" spans="1:10" x14ac:dyDescent="0.25">
      <c r="A10">
        <v>3</v>
      </c>
      <c r="B10" t="s">
        <v>248</v>
      </c>
      <c r="C10" t="s">
        <v>259</v>
      </c>
      <c r="D10" t="s">
        <v>260</v>
      </c>
      <c r="E10" t="s">
        <v>129</v>
      </c>
      <c r="F10">
        <v>46601</v>
      </c>
      <c r="G10" t="s">
        <v>261</v>
      </c>
      <c r="H10">
        <v>4500</v>
      </c>
    </row>
    <row r="11" spans="1:10" x14ac:dyDescent="0.25">
      <c r="A11">
        <v>3</v>
      </c>
      <c r="B11" t="s">
        <v>248</v>
      </c>
      <c r="C11" t="s">
        <v>262</v>
      </c>
      <c r="D11" t="s">
        <v>263</v>
      </c>
      <c r="E11" t="s">
        <v>129</v>
      </c>
      <c r="F11">
        <v>46616</v>
      </c>
      <c r="G11" t="s">
        <v>264</v>
      </c>
      <c r="H11">
        <v>5455</v>
      </c>
    </row>
    <row r="12" spans="1:10" x14ac:dyDescent="0.25">
      <c r="A12">
        <v>3</v>
      </c>
      <c r="B12" t="s">
        <v>248</v>
      </c>
      <c r="C12" t="s">
        <v>229</v>
      </c>
      <c r="D12" t="s">
        <v>230</v>
      </c>
      <c r="E12" t="s">
        <v>129</v>
      </c>
      <c r="F12">
        <v>46802</v>
      </c>
      <c r="G12" t="s">
        <v>231</v>
      </c>
      <c r="H12">
        <v>33</v>
      </c>
    </row>
    <row r="13" spans="1:10" x14ac:dyDescent="0.25">
      <c r="A13">
        <v>3</v>
      </c>
      <c r="B13" t="s">
        <v>248</v>
      </c>
      <c r="C13" t="s">
        <v>249</v>
      </c>
      <c r="D13" t="s">
        <v>226</v>
      </c>
      <c r="E13" t="s">
        <v>129</v>
      </c>
      <c r="F13">
        <v>46617</v>
      </c>
      <c r="G13" t="s">
        <v>238</v>
      </c>
      <c r="H13">
        <v>33</v>
      </c>
    </row>
    <row r="14" spans="1:10" x14ac:dyDescent="0.25">
      <c r="A14">
        <v>3</v>
      </c>
      <c r="B14" t="s">
        <v>248</v>
      </c>
      <c r="C14" t="s">
        <v>265</v>
      </c>
      <c r="D14" t="s">
        <v>266</v>
      </c>
      <c r="E14" t="s">
        <v>129</v>
      </c>
      <c r="F14">
        <v>46527</v>
      </c>
      <c r="G14" t="s">
        <v>267</v>
      </c>
      <c r="H14">
        <v>456</v>
      </c>
    </row>
    <row r="15" spans="1:10" x14ac:dyDescent="0.25">
      <c r="A15">
        <v>3</v>
      </c>
      <c r="B15" t="s">
        <v>248</v>
      </c>
      <c r="C15" t="s">
        <v>268</v>
      </c>
      <c r="E15" t="s">
        <v>129</v>
      </c>
      <c r="F15">
        <v>46526</v>
      </c>
      <c r="G15" t="s">
        <v>269</v>
      </c>
      <c r="H15">
        <v>321</v>
      </c>
    </row>
    <row r="16" spans="1:10" x14ac:dyDescent="0.25">
      <c r="A16">
        <v>2</v>
      </c>
      <c r="B16" t="s">
        <v>211</v>
      </c>
      <c r="C16" t="s">
        <v>136</v>
      </c>
      <c r="D16" t="s">
        <v>212</v>
      </c>
      <c r="E16" t="s">
        <v>129</v>
      </c>
      <c r="F16">
        <v>47322</v>
      </c>
      <c r="G16" t="s">
        <v>213</v>
      </c>
      <c r="H16">
        <v>5678</v>
      </c>
    </row>
    <row r="17" spans="1:8" x14ac:dyDescent="0.25">
      <c r="A17">
        <v>3</v>
      </c>
      <c r="B17" t="s">
        <v>270</v>
      </c>
      <c r="C17" t="s">
        <v>249</v>
      </c>
      <c r="D17" t="s">
        <v>250</v>
      </c>
      <c r="E17" t="s">
        <v>251</v>
      </c>
      <c r="F17">
        <v>60443</v>
      </c>
      <c r="G17" t="s">
        <v>252</v>
      </c>
      <c r="H17">
        <v>433</v>
      </c>
    </row>
    <row r="18" spans="1:8" x14ac:dyDescent="0.25">
      <c r="A18">
        <v>3</v>
      </c>
      <c r="B18" t="s">
        <v>270</v>
      </c>
      <c r="C18" t="s">
        <v>271</v>
      </c>
      <c r="D18" t="s">
        <v>272</v>
      </c>
      <c r="E18" t="s">
        <v>129</v>
      </c>
      <c r="F18">
        <v>46563</v>
      </c>
      <c r="G18" t="s">
        <v>273</v>
      </c>
      <c r="H18">
        <v>123</v>
      </c>
    </row>
    <row r="19" spans="1:8" x14ac:dyDescent="0.25">
      <c r="A19">
        <v>3</v>
      </c>
      <c r="B19" t="s">
        <v>270</v>
      </c>
      <c r="C19" t="s">
        <v>274</v>
      </c>
      <c r="D19" t="s">
        <v>275</v>
      </c>
      <c r="E19" t="s">
        <v>129</v>
      </c>
      <c r="F19">
        <v>46802</v>
      </c>
      <c r="G19" t="s">
        <v>276</v>
      </c>
      <c r="H19">
        <v>333</v>
      </c>
    </row>
    <row r="20" spans="1:8" x14ac:dyDescent="0.25">
      <c r="A20">
        <v>3</v>
      </c>
      <c r="B20" t="s">
        <v>270</v>
      </c>
      <c r="C20" t="s">
        <v>277</v>
      </c>
      <c r="D20" t="s">
        <v>257</v>
      </c>
      <c r="E20" t="s">
        <v>129</v>
      </c>
      <c r="F20">
        <v>46601</v>
      </c>
      <c r="G20" t="s">
        <v>258</v>
      </c>
      <c r="H20">
        <v>444</v>
      </c>
    </row>
    <row r="21" spans="1:8" x14ac:dyDescent="0.25">
      <c r="A21">
        <v>3</v>
      </c>
      <c r="B21" t="s">
        <v>270</v>
      </c>
      <c r="C21" t="s">
        <v>229</v>
      </c>
      <c r="D21" t="s">
        <v>230</v>
      </c>
      <c r="E21" t="s">
        <v>129</v>
      </c>
      <c r="F21">
        <v>46802</v>
      </c>
      <c r="G21" t="s">
        <v>231</v>
      </c>
      <c r="H21">
        <v>8888</v>
      </c>
    </row>
    <row r="22" spans="1:8" x14ac:dyDescent="0.25">
      <c r="A22">
        <v>3</v>
      </c>
      <c r="B22" t="s">
        <v>270</v>
      </c>
      <c r="C22" t="s">
        <v>278</v>
      </c>
      <c r="D22" t="s">
        <v>279</v>
      </c>
      <c r="E22" t="s">
        <v>129</v>
      </c>
      <c r="F22">
        <v>46581</v>
      </c>
      <c r="G22" t="s">
        <v>280</v>
      </c>
      <c r="H22">
        <v>7665</v>
      </c>
    </row>
    <row r="23" spans="1:8" x14ac:dyDescent="0.25">
      <c r="A23">
        <v>1</v>
      </c>
      <c r="B23" t="s">
        <v>126</v>
      </c>
      <c r="C23" t="s">
        <v>127</v>
      </c>
      <c r="D23" t="s">
        <v>128</v>
      </c>
      <c r="E23" t="s">
        <v>129</v>
      </c>
      <c r="F23">
        <v>46409</v>
      </c>
      <c r="G23" t="s">
        <v>130</v>
      </c>
      <c r="H23">
        <v>432</v>
      </c>
    </row>
    <row r="24" spans="1:8" x14ac:dyDescent="0.25">
      <c r="A24">
        <v>1</v>
      </c>
      <c r="B24" t="s">
        <v>126</v>
      </c>
      <c r="C24" t="s">
        <v>131</v>
      </c>
      <c r="D24" t="s">
        <v>132</v>
      </c>
      <c r="E24" t="s">
        <v>129</v>
      </c>
      <c r="F24">
        <v>46375</v>
      </c>
      <c r="G24" t="s">
        <v>133</v>
      </c>
      <c r="H24">
        <v>456</v>
      </c>
    </row>
    <row r="25" spans="1:8" x14ac:dyDescent="0.25">
      <c r="A25">
        <v>1</v>
      </c>
      <c r="B25" t="s">
        <v>126</v>
      </c>
      <c r="C25" t="s">
        <v>249</v>
      </c>
      <c r="D25" t="s">
        <v>134</v>
      </c>
      <c r="E25" t="s">
        <v>129</v>
      </c>
      <c r="F25">
        <v>46383</v>
      </c>
      <c r="G25" t="s">
        <v>135</v>
      </c>
      <c r="H25">
        <v>789</v>
      </c>
    </row>
    <row r="26" spans="1:8" x14ac:dyDescent="0.25">
      <c r="A26">
        <v>1</v>
      </c>
      <c r="B26" t="s">
        <v>126</v>
      </c>
      <c r="C26" t="s">
        <v>136</v>
      </c>
      <c r="D26" t="s">
        <v>137</v>
      </c>
      <c r="E26" t="s">
        <v>129</v>
      </c>
      <c r="F26">
        <v>46322</v>
      </c>
      <c r="G26" t="s">
        <v>138</v>
      </c>
      <c r="H26">
        <v>976</v>
      </c>
    </row>
    <row r="27" spans="1:8" x14ac:dyDescent="0.25">
      <c r="A27">
        <v>1</v>
      </c>
      <c r="B27" t="s">
        <v>126</v>
      </c>
      <c r="C27" t="s">
        <v>139</v>
      </c>
      <c r="D27" t="s">
        <v>140</v>
      </c>
      <c r="E27" t="s">
        <v>129</v>
      </c>
      <c r="F27">
        <v>46402</v>
      </c>
      <c r="G27" t="s">
        <v>141</v>
      </c>
      <c r="H27">
        <v>333</v>
      </c>
    </row>
    <row r="28" spans="1:8" x14ac:dyDescent="0.25">
      <c r="A28">
        <v>1</v>
      </c>
      <c r="B28" t="s">
        <v>126</v>
      </c>
      <c r="C28" t="s">
        <v>142</v>
      </c>
      <c r="D28" t="s">
        <v>143</v>
      </c>
      <c r="E28" t="s">
        <v>129</v>
      </c>
      <c r="F28">
        <v>46324</v>
      </c>
      <c r="G28" t="s">
        <v>144</v>
      </c>
      <c r="H28">
        <v>233</v>
      </c>
    </row>
    <row r="29" spans="1:8" x14ac:dyDescent="0.25">
      <c r="A29">
        <v>1</v>
      </c>
      <c r="B29" t="s">
        <v>126</v>
      </c>
      <c r="C29" t="s">
        <v>145</v>
      </c>
      <c r="D29" t="s">
        <v>146</v>
      </c>
      <c r="E29" t="s">
        <v>129</v>
      </c>
      <c r="F29">
        <v>46406</v>
      </c>
      <c r="G29" t="s">
        <v>147</v>
      </c>
      <c r="H29">
        <v>234</v>
      </c>
    </row>
    <row r="30" spans="1:8" x14ac:dyDescent="0.25">
      <c r="A30">
        <v>1</v>
      </c>
      <c r="B30" t="s">
        <v>126</v>
      </c>
      <c r="C30" t="s">
        <v>148</v>
      </c>
      <c r="D30" t="s">
        <v>149</v>
      </c>
      <c r="E30" t="s">
        <v>129</v>
      </c>
      <c r="F30">
        <v>46805</v>
      </c>
      <c r="G30" t="s">
        <v>150</v>
      </c>
      <c r="H30">
        <v>4444</v>
      </c>
    </row>
    <row r="31" spans="1:8" x14ac:dyDescent="0.25">
      <c r="A31">
        <v>1</v>
      </c>
      <c r="B31" t="s">
        <v>126</v>
      </c>
      <c r="C31" t="s">
        <v>151</v>
      </c>
      <c r="D31" t="s">
        <v>152</v>
      </c>
      <c r="E31" t="s">
        <v>129</v>
      </c>
      <c r="F31">
        <v>46410</v>
      </c>
      <c r="G31" t="s">
        <v>153</v>
      </c>
      <c r="H31">
        <v>333</v>
      </c>
    </row>
    <row r="32" spans="1:8" x14ac:dyDescent="0.25">
      <c r="A32">
        <v>1</v>
      </c>
      <c r="B32" t="s">
        <v>126</v>
      </c>
      <c r="C32" t="s">
        <v>154</v>
      </c>
      <c r="D32" t="s">
        <v>155</v>
      </c>
      <c r="E32" t="s">
        <v>129</v>
      </c>
      <c r="F32">
        <v>46408</v>
      </c>
      <c r="G32" t="s">
        <v>156</v>
      </c>
      <c r="H32">
        <v>454</v>
      </c>
    </row>
    <row r="33" spans="1:8" x14ac:dyDescent="0.25">
      <c r="A33">
        <v>1</v>
      </c>
      <c r="B33" t="s">
        <v>126</v>
      </c>
      <c r="C33" t="s">
        <v>157</v>
      </c>
      <c r="D33" t="s">
        <v>158</v>
      </c>
      <c r="E33" t="s">
        <v>129</v>
      </c>
      <c r="F33">
        <v>46601</v>
      </c>
      <c r="G33" t="s">
        <v>159</v>
      </c>
      <c r="H33">
        <v>45</v>
      </c>
    </row>
    <row r="34" spans="1:8" x14ac:dyDescent="0.25">
      <c r="A34">
        <v>1</v>
      </c>
      <c r="B34" t="s">
        <v>126</v>
      </c>
      <c r="C34" t="s">
        <v>160</v>
      </c>
      <c r="D34" t="s">
        <v>161</v>
      </c>
      <c r="E34" t="s">
        <v>129</v>
      </c>
      <c r="F34">
        <v>46307</v>
      </c>
      <c r="G34" t="s">
        <v>162</v>
      </c>
      <c r="H34">
        <v>8</v>
      </c>
    </row>
    <row r="35" spans="1:8" x14ac:dyDescent="0.25">
      <c r="A35">
        <v>1</v>
      </c>
      <c r="B35" t="s">
        <v>126</v>
      </c>
      <c r="C35" t="s">
        <v>163</v>
      </c>
      <c r="D35" t="s">
        <v>164</v>
      </c>
      <c r="E35" t="s">
        <v>129</v>
      </c>
      <c r="F35">
        <v>46322</v>
      </c>
      <c r="G35" t="s">
        <v>165</v>
      </c>
      <c r="H35">
        <v>8111</v>
      </c>
    </row>
    <row r="36" spans="1:8" x14ac:dyDescent="0.25">
      <c r="A36">
        <v>1</v>
      </c>
      <c r="B36" t="s">
        <v>126</v>
      </c>
      <c r="C36" t="s">
        <v>166</v>
      </c>
      <c r="D36" t="s">
        <v>167</v>
      </c>
      <c r="E36" t="s">
        <v>129</v>
      </c>
      <c r="F36">
        <v>46407</v>
      </c>
      <c r="G36" t="s">
        <v>168</v>
      </c>
      <c r="H36">
        <v>3334</v>
      </c>
    </row>
    <row r="37" spans="1:8" x14ac:dyDescent="0.25">
      <c r="A37">
        <v>1</v>
      </c>
      <c r="B37" t="s">
        <v>126</v>
      </c>
      <c r="C37" t="s">
        <v>169</v>
      </c>
      <c r="E37" t="s">
        <v>129</v>
      </c>
      <c r="F37">
        <v>46410</v>
      </c>
      <c r="G37" t="s">
        <v>170</v>
      </c>
      <c r="H37">
        <v>33</v>
      </c>
    </row>
    <row r="38" spans="1:8" x14ac:dyDescent="0.25">
      <c r="A38">
        <v>1</v>
      </c>
      <c r="B38" t="s">
        <v>126</v>
      </c>
      <c r="C38" t="s">
        <v>171</v>
      </c>
      <c r="D38" t="s">
        <v>172</v>
      </c>
      <c r="E38" t="s">
        <v>173</v>
      </c>
      <c r="F38">
        <v>43215</v>
      </c>
      <c r="G38" t="s">
        <v>174</v>
      </c>
      <c r="H38">
        <v>4444</v>
      </c>
    </row>
    <row r="39" spans="1:8" x14ac:dyDescent="0.25">
      <c r="A39">
        <v>1</v>
      </c>
      <c r="B39" t="s">
        <v>126</v>
      </c>
      <c r="C39" t="s">
        <v>175</v>
      </c>
      <c r="D39" t="s">
        <v>176</v>
      </c>
      <c r="E39" t="s">
        <v>129</v>
      </c>
      <c r="F39">
        <v>46411</v>
      </c>
      <c r="G39" t="s">
        <v>177</v>
      </c>
      <c r="H39">
        <v>5445</v>
      </c>
    </row>
    <row r="40" spans="1:8" x14ac:dyDescent="0.25">
      <c r="A40">
        <v>1</v>
      </c>
      <c r="B40" t="s">
        <v>126</v>
      </c>
      <c r="C40" t="s">
        <v>178</v>
      </c>
      <c r="D40" t="s">
        <v>179</v>
      </c>
      <c r="E40" t="s">
        <v>129</v>
      </c>
      <c r="F40">
        <v>46311</v>
      </c>
      <c r="G40" t="s">
        <v>180</v>
      </c>
      <c r="H40">
        <v>2232</v>
      </c>
    </row>
    <row r="41" spans="1:8" x14ac:dyDescent="0.25">
      <c r="A41">
        <v>1</v>
      </c>
      <c r="B41" t="s">
        <v>126</v>
      </c>
      <c r="C41" t="s">
        <v>181</v>
      </c>
      <c r="D41" t="s">
        <v>182</v>
      </c>
      <c r="E41" t="s">
        <v>129</v>
      </c>
      <c r="F41">
        <v>46409</v>
      </c>
      <c r="G41" t="s">
        <v>183</v>
      </c>
      <c r="H41">
        <v>5556</v>
      </c>
    </row>
    <row r="42" spans="1:8" x14ac:dyDescent="0.25">
      <c r="A42">
        <v>1</v>
      </c>
      <c r="B42" t="s">
        <v>126</v>
      </c>
      <c r="C42" t="s">
        <v>184</v>
      </c>
      <c r="D42" t="s">
        <v>185</v>
      </c>
      <c r="E42" t="s">
        <v>129</v>
      </c>
      <c r="F42">
        <v>46410</v>
      </c>
      <c r="G42" t="s">
        <v>186</v>
      </c>
      <c r="H42">
        <v>233</v>
      </c>
    </row>
    <row r="43" spans="1:8" x14ac:dyDescent="0.25">
      <c r="A43">
        <v>1</v>
      </c>
      <c r="B43" t="s">
        <v>126</v>
      </c>
      <c r="C43" t="s">
        <v>187</v>
      </c>
      <c r="D43" t="s">
        <v>188</v>
      </c>
      <c r="E43" t="s">
        <v>129</v>
      </c>
      <c r="F43">
        <v>46410</v>
      </c>
      <c r="G43" t="s">
        <v>189</v>
      </c>
      <c r="H43">
        <v>45</v>
      </c>
    </row>
    <row r="44" spans="1:8" x14ac:dyDescent="0.25">
      <c r="A44">
        <v>1</v>
      </c>
      <c r="B44" t="s">
        <v>126</v>
      </c>
      <c r="C44" t="s">
        <v>190</v>
      </c>
      <c r="D44" t="s">
        <v>191</v>
      </c>
      <c r="E44" t="s">
        <v>129</v>
      </c>
      <c r="F44">
        <v>46410</v>
      </c>
      <c r="G44" t="s">
        <v>192</v>
      </c>
      <c r="H44">
        <v>988</v>
      </c>
    </row>
    <row r="45" spans="1:8" x14ac:dyDescent="0.25">
      <c r="A45">
        <v>1</v>
      </c>
      <c r="B45" t="s">
        <v>126</v>
      </c>
      <c r="C45" t="s">
        <v>193</v>
      </c>
      <c r="D45" t="s">
        <v>194</v>
      </c>
      <c r="E45" t="s">
        <v>129</v>
      </c>
      <c r="F45">
        <v>46312</v>
      </c>
      <c r="G45" t="s">
        <v>195</v>
      </c>
      <c r="H45">
        <v>655</v>
      </c>
    </row>
    <row r="46" spans="1:8" x14ac:dyDescent="0.25">
      <c r="A46">
        <v>1</v>
      </c>
      <c r="B46" t="s">
        <v>126</v>
      </c>
      <c r="C46" t="s">
        <v>196</v>
      </c>
      <c r="D46" t="s">
        <v>197</v>
      </c>
      <c r="E46" t="s">
        <v>129</v>
      </c>
      <c r="F46">
        <v>46410</v>
      </c>
      <c r="G46" t="s">
        <v>198</v>
      </c>
      <c r="H46">
        <v>4455</v>
      </c>
    </row>
    <row r="47" spans="1:8" x14ac:dyDescent="0.25">
      <c r="A47">
        <v>1</v>
      </c>
      <c r="B47" t="s">
        <v>126</v>
      </c>
      <c r="C47" t="s">
        <v>199</v>
      </c>
      <c r="D47" t="s">
        <v>200</v>
      </c>
      <c r="E47" t="s">
        <v>129</v>
      </c>
      <c r="F47">
        <v>47404</v>
      </c>
      <c r="G47" t="s">
        <v>201</v>
      </c>
      <c r="H47">
        <v>5790</v>
      </c>
    </row>
    <row r="48" spans="1:8" x14ac:dyDescent="0.25">
      <c r="A48">
        <v>1</v>
      </c>
      <c r="B48" t="s">
        <v>126</v>
      </c>
      <c r="C48" t="s">
        <v>202</v>
      </c>
      <c r="D48" t="s">
        <v>203</v>
      </c>
      <c r="E48" t="s">
        <v>129</v>
      </c>
      <c r="F48">
        <v>46312</v>
      </c>
      <c r="G48" t="s">
        <v>204</v>
      </c>
      <c r="H48">
        <v>6443</v>
      </c>
    </row>
    <row r="49" spans="1:8" x14ac:dyDescent="0.25">
      <c r="A49">
        <v>1</v>
      </c>
      <c r="B49" t="s">
        <v>126</v>
      </c>
      <c r="C49" t="s">
        <v>205</v>
      </c>
      <c r="D49" t="s">
        <v>206</v>
      </c>
      <c r="E49" t="s">
        <v>129</v>
      </c>
      <c r="F49">
        <v>46404</v>
      </c>
      <c r="G49" t="s">
        <v>207</v>
      </c>
      <c r="H49">
        <v>24</v>
      </c>
    </row>
    <row r="50" spans="1:8" x14ac:dyDescent="0.25">
      <c r="A50">
        <v>1</v>
      </c>
      <c r="B50" t="s">
        <v>126</v>
      </c>
      <c r="C50" t="s">
        <v>208</v>
      </c>
      <c r="D50" t="s">
        <v>209</v>
      </c>
      <c r="E50" t="s">
        <v>129</v>
      </c>
      <c r="F50">
        <v>46410</v>
      </c>
      <c r="G50" t="s">
        <v>210</v>
      </c>
      <c r="H50">
        <v>244</v>
      </c>
    </row>
    <row r="51" spans="1:8" x14ac:dyDescent="0.25">
      <c r="A51">
        <v>2</v>
      </c>
      <c r="B51" t="s">
        <v>214</v>
      </c>
      <c r="C51" t="s">
        <v>215</v>
      </c>
      <c r="D51" t="s">
        <v>134</v>
      </c>
      <c r="E51" t="s">
        <v>129</v>
      </c>
      <c r="F51">
        <v>46383</v>
      </c>
      <c r="G51" t="s">
        <v>135</v>
      </c>
      <c r="H51">
        <v>434</v>
      </c>
    </row>
    <row r="52" spans="1:8" x14ac:dyDescent="0.25">
      <c r="A52">
        <v>2</v>
      </c>
      <c r="B52" t="s">
        <v>214</v>
      </c>
      <c r="C52" t="s">
        <v>216</v>
      </c>
      <c r="D52" t="s">
        <v>217</v>
      </c>
      <c r="E52" t="s">
        <v>129</v>
      </c>
      <c r="F52">
        <v>46383</v>
      </c>
      <c r="G52" t="s">
        <v>218</v>
      </c>
      <c r="H52">
        <v>4212</v>
      </c>
    </row>
    <row r="53" spans="1:8" x14ac:dyDescent="0.25">
      <c r="A53">
        <v>2</v>
      </c>
      <c r="B53" t="s">
        <v>214</v>
      </c>
      <c r="C53" t="s">
        <v>219</v>
      </c>
      <c r="D53" t="s">
        <v>220</v>
      </c>
      <c r="E53" t="s">
        <v>129</v>
      </c>
      <c r="F53">
        <v>46360</v>
      </c>
      <c r="G53" t="s">
        <v>221</v>
      </c>
      <c r="H53">
        <v>2332</v>
      </c>
    </row>
    <row r="54" spans="1:8" x14ac:dyDescent="0.25">
      <c r="A54">
        <v>2</v>
      </c>
      <c r="B54" t="s">
        <v>214</v>
      </c>
      <c r="C54" t="s">
        <v>222</v>
      </c>
      <c r="D54" t="s">
        <v>223</v>
      </c>
      <c r="E54" t="s">
        <v>129</v>
      </c>
      <c r="F54">
        <v>46350</v>
      </c>
      <c r="G54" t="s">
        <v>224</v>
      </c>
      <c r="H54">
        <v>444</v>
      </c>
    </row>
    <row r="55" spans="1:8" x14ac:dyDescent="0.25">
      <c r="A55">
        <v>2</v>
      </c>
      <c r="B55" t="s">
        <v>214</v>
      </c>
      <c r="C55" t="s">
        <v>225</v>
      </c>
      <c r="D55" t="s">
        <v>226</v>
      </c>
      <c r="E55" t="s">
        <v>129</v>
      </c>
      <c r="F55">
        <v>46624</v>
      </c>
      <c r="G55" t="s">
        <v>227</v>
      </c>
      <c r="H55">
        <v>333</v>
      </c>
    </row>
    <row r="56" spans="1:8" x14ac:dyDescent="0.25">
      <c r="A56">
        <v>3</v>
      </c>
      <c r="B56" t="s">
        <v>281</v>
      </c>
      <c r="C56" t="s">
        <v>271</v>
      </c>
      <c r="D56" t="s">
        <v>272</v>
      </c>
      <c r="E56" t="s">
        <v>129</v>
      </c>
      <c r="F56">
        <v>46563</v>
      </c>
      <c r="G56" t="s">
        <v>273</v>
      </c>
      <c r="H56">
        <v>222</v>
      </c>
    </row>
    <row r="57" spans="1:8" x14ac:dyDescent="0.25">
      <c r="A57">
        <v>3</v>
      </c>
      <c r="B57" t="s">
        <v>281</v>
      </c>
      <c r="C57" t="s">
        <v>282</v>
      </c>
      <c r="D57" t="s">
        <v>283</v>
      </c>
      <c r="E57" t="s">
        <v>129</v>
      </c>
      <c r="F57">
        <v>46563</v>
      </c>
      <c r="G57" t="s">
        <v>284</v>
      </c>
      <c r="H57">
        <v>333</v>
      </c>
    </row>
    <row r="58" spans="1:8" x14ac:dyDescent="0.25">
      <c r="A58">
        <v>3</v>
      </c>
      <c r="B58" t="s">
        <v>281</v>
      </c>
      <c r="C58" t="s">
        <v>215</v>
      </c>
      <c r="D58" t="s">
        <v>134</v>
      </c>
      <c r="E58" t="s">
        <v>129</v>
      </c>
      <c r="F58">
        <v>46383</v>
      </c>
      <c r="G58" t="s">
        <v>135</v>
      </c>
      <c r="H58">
        <v>657</v>
      </c>
    </row>
    <row r="59" spans="1:8" x14ac:dyDescent="0.25">
      <c r="A59">
        <v>3</v>
      </c>
      <c r="B59" t="s">
        <v>281</v>
      </c>
      <c r="C59" t="s">
        <v>278</v>
      </c>
      <c r="D59" t="s">
        <v>279</v>
      </c>
      <c r="E59" t="s">
        <v>129</v>
      </c>
      <c r="F59">
        <v>46581</v>
      </c>
      <c r="G59" t="s">
        <v>280</v>
      </c>
      <c r="H59">
        <v>8</v>
      </c>
    </row>
    <row r="60" spans="1:8" x14ac:dyDescent="0.25">
      <c r="A60">
        <v>2</v>
      </c>
      <c r="B60" t="s">
        <v>228</v>
      </c>
      <c r="C60" t="s">
        <v>216</v>
      </c>
      <c r="D60" t="s">
        <v>217</v>
      </c>
      <c r="E60" t="s">
        <v>129</v>
      </c>
      <c r="F60">
        <v>46383</v>
      </c>
      <c r="G60" t="s">
        <v>218</v>
      </c>
      <c r="H60">
        <v>7554</v>
      </c>
    </row>
    <row r="61" spans="1:8" x14ac:dyDescent="0.25">
      <c r="A61">
        <v>2</v>
      </c>
      <c r="B61" t="s">
        <v>228</v>
      </c>
      <c r="C61" t="s">
        <v>229</v>
      </c>
      <c r="D61" t="s">
        <v>230</v>
      </c>
      <c r="E61" t="s">
        <v>129</v>
      </c>
      <c r="F61">
        <v>46802</v>
      </c>
      <c r="G61" t="s">
        <v>231</v>
      </c>
      <c r="H61">
        <v>344</v>
      </c>
    </row>
    <row r="62" spans="1:8" x14ac:dyDescent="0.25">
      <c r="A62">
        <v>2</v>
      </c>
      <c r="B62" t="s">
        <v>228</v>
      </c>
      <c r="C62" t="s">
        <v>232</v>
      </c>
      <c r="D62" t="s">
        <v>233</v>
      </c>
      <c r="E62" t="s">
        <v>129</v>
      </c>
      <c r="F62">
        <v>46350</v>
      </c>
      <c r="G62" t="s">
        <v>234</v>
      </c>
      <c r="H62">
        <v>334</v>
      </c>
    </row>
    <row r="63" spans="1:8" x14ac:dyDescent="0.25">
      <c r="A63">
        <v>2</v>
      </c>
      <c r="B63" t="s">
        <v>235</v>
      </c>
      <c r="C63" t="s">
        <v>236</v>
      </c>
      <c r="D63" t="s">
        <v>134</v>
      </c>
      <c r="E63" t="s">
        <v>129</v>
      </c>
      <c r="F63">
        <v>46383</v>
      </c>
      <c r="G63" t="s">
        <v>135</v>
      </c>
      <c r="H63">
        <v>124</v>
      </c>
    </row>
    <row r="64" spans="1:8" x14ac:dyDescent="0.25">
      <c r="A64">
        <v>2</v>
      </c>
      <c r="B64" t="s">
        <v>235</v>
      </c>
      <c r="C64" t="s">
        <v>216</v>
      </c>
      <c r="D64" t="s">
        <v>217</v>
      </c>
      <c r="E64" t="s">
        <v>129</v>
      </c>
      <c r="F64">
        <v>46383</v>
      </c>
      <c r="G64" t="s">
        <v>218</v>
      </c>
      <c r="H64">
        <v>543</v>
      </c>
    </row>
    <row r="65" spans="1:8" x14ac:dyDescent="0.25">
      <c r="A65">
        <v>2</v>
      </c>
      <c r="B65" t="s">
        <v>235</v>
      </c>
      <c r="C65" t="s">
        <v>136</v>
      </c>
      <c r="D65" t="s">
        <v>212</v>
      </c>
      <c r="E65" t="s">
        <v>129</v>
      </c>
      <c r="F65">
        <v>46322</v>
      </c>
      <c r="G65" t="s">
        <v>237</v>
      </c>
      <c r="H65">
        <v>789</v>
      </c>
    </row>
    <row r="66" spans="1:8" x14ac:dyDescent="0.25">
      <c r="A66">
        <v>2</v>
      </c>
      <c r="B66" t="s">
        <v>235</v>
      </c>
      <c r="C66" t="s">
        <v>225</v>
      </c>
      <c r="D66" t="s">
        <v>226</v>
      </c>
      <c r="E66" t="s">
        <v>129</v>
      </c>
      <c r="F66">
        <v>46624</v>
      </c>
      <c r="G66" t="s">
        <v>238</v>
      </c>
      <c r="H66">
        <v>8777</v>
      </c>
    </row>
    <row r="67" spans="1:8" x14ac:dyDescent="0.25">
      <c r="A67">
        <v>2</v>
      </c>
      <c r="B67" t="s">
        <v>235</v>
      </c>
      <c r="C67" t="s">
        <v>239</v>
      </c>
      <c r="D67" t="s">
        <v>240</v>
      </c>
      <c r="E67" t="s">
        <v>129</v>
      </c>
      <c r="F67">
        <v>46250</v>
      </c>
      <c r="G67" t="s">
        <v>241</v>
      </c>
      <c r="H67">
        <v>656</v>
      </c>
    </row>
    <row r="68" spans="1:8" x14ac:dyDescent="0.25">
      <c r="A68">
        <v>2</v>
      </c>
      <c r="B68" t="s">
        <v>235</v>
      </c>
      <c r="C68" t="s">
        <v>242</v>
      </c>
      <c r="D68" t="s">
        <v>243</v>
      </c>
      <c r="E68" t="s">
        <v>129</v>
      </c>
      <c r="F68">
        <v>46483</v>
      </c>
      <c r="G68" t="s">
        <v>244</v>
      </c>
      <c r="H68">
        <v>457</v>
      </c>
    </row>
    <row r="69" spans="1:8" x14ac:dyDescent="0.25">
      <c r="A69">
        <v>2</v>
      </c>
      <c r="B69" t="s">
        <v>235</v>
      </c>
      <c r="C69" t="s">
        <v>245</v>
      </c>
      <c r="D69" t="s">
        <v>246</v>
      </c>
      <c r="E69" t="s">
        <v>129</v>
      </c>
      <c r="F69">
        <v>46383</v>
      </c>
      <c r="G69" t="s">
        <v>247</v>
      </c>
      <c r="H69">
        <v>90</v>
      </c>
    </row>
    <row r="70" spans="1:8" x14ac:dyDescent="0.25">
      <c r="A70">
        <v>3</v>
      </c>
      <c r="B70" t="s">
        <v>285</v>
      </c>
      <c r="C70" t="s">
        <v>136</v>
      </c>
      <c r="D70" t="s">
        <v>212</v>
      </c>
      <c r="E70" t="s">
        <v>129</v>
      </c>
      <c r="F70">
        <v>46322</v>
      </c>
      <c r="G70" t="s">
        <v>237</v>
      </c>
      <c r="H70">
        <v>756</v>
      </c>
    </row>
    <row r="71" spans="1:8" x14ac:dyDescent="0.25">
      <c r="A71">
        <v>3</v>
      </c>
      <c r="B71" t="s">
        <v>285</v>
      </c>
      <c r="C71" t="s">
        <v>286</v>
      </c>
      <c r="D71" t="s">
        <v>287</v>
      </c>
      <c r="E71" t="s">
        <v>129</v>
      </c>
      <c r="F71">
        <v>46544</v>
      </c>
      <c r="G71" t="s">
        <v>288</v>
      </c>
      <c r="H71">
        <v>4343</v>
      </c>
    </row>
    <row r="72" spans="1:8" x14ac:dyDescent="0.25">
      <c r="A72">
        <v>3</v>
      </c>
      <c r="B72" t="s">
        <v>285</v>
      </c>
      <c r="C72" t="s">
        <v>289</v>
      </c>
      <c r="D72" t="s">
        <v>260</v>
      </c>
      <c r="E72" t="s">
        <v>129</v>
      </c>
      <c r="F72">
        <v>46601</v>
      </c>
      <c r="G72" t="s">
        <v>261</v>
      </c>
      <c r="H72">
        <v>343</v>
      </c>
    </row>
    <row r="73" spans="1:8" x14ac:dyDescent="0.25">
      <c r="A73">
        <v>3</v>
      </c>
      <c r="B73" t="s">
        <v>285</v>
      </c>
      <c r="C73" t="s">
        <v>290</v>
      </c>
      <c r="D73" t="s">
        <v>291</v>
      </c>
      <c r="E73" t="s">
        <v>129</v>
      </c>
      <c r="F73">
        <v>46544</v>
      </c>
      <c r="G73" t="s">
        <v>292</v>
      </c>
      <c r="H73">
        <v>344</v>
      </c>
    </row>
    <row r="74" spans="1:8" x14ac:dyDescent="0.25">
      <c r="A74">
        <v>3</v>
      </c>
      <c r="B74" t="s">
        <v>285</v>
      </c>
      <c r="C74" t="s">
        <v>293</v>
      </c>
      <c r="D74" t="s">
        <v>294</v>
      </c>
      <c r="E74" t="s">
        <v>129</v>
      </c>
      <c r="F74">
        <v>46805</v>
      </c>
      <c r="G74" t="s">
        <v>295</v>
      </c>
      <c r="H74">
        <v>6665</v>
      </c>
    </row>
  </sheetData>
  <sortState xmlns:xlrd2="http://schemas.microsoft.com/office/spreadsheetml/2017/richdata2" ref="A7:G74">
    <sortCondition ref="B13"/>
  </sortState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DIV A</vt:lpstr>
      <vt:lpstr>DIV C</vt:lpstr>
      <vt:lpstr>Employees</vt:lpstr>
      <vt:lpstr>Kitchen Alignment</vt:lpstr>
      <vt:lpstr>Invoice</vt:lpstr>
      <vt:lpstr>Sales</vt:lpstr>
      <vt:lpstr>1997</vt:lpstr>
      <vt:lpstr>Sales List</vt:lpstr>
      <vt:lpstr>Clients</vt:lpstr>
      <vt:lpstr>DIVA_Profit</vt:lpstr>
      <vt:lpstr>Profit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2006-05-15T15:47:50Z</cp:lastPrinted>
  <dcterms:created xsi:type="dcterms:W3CDTF">1997-10-26T11:31:44Z</dcterms:created>
  <dcterms:modified xsi:type="dcterms:W3CDTF">2022-02-23T14:52:48Z</dcterms:modified>
</cp:coreProperties>
</file>